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3"/>
  </bookViews>
  <sheets>
    <sheet name="総合体育館" sheetId="1" r:id="rId1"/>
    <sheet name="プール" sheetId="2" r:id="rId2"/>
    <sheet name="野球場等" sheetId="3" r:id="rId3"/>
    <sheet name="体育センター" sheetId="4" r:id="rId4"/>
  </sheets>
  <definedNames>
    <definedName name="_xlnm.Print_Area" localSheetId="1">'プール'!$A$1:$I$10</definedName>
    <definedName name="_xlnm.Print_Area" localSheetId="0">'総合体育館'!$A$1:$K$37</definedName>
    <definedName name="_xlnm.Print_Area" localSheetId="3">'体育センター'!$A$1:$K$26</definedName>
    <definedName name="_xlnm.Print_Area" localSheetId="2">'野球場等'!$A$1:$K$38</definedName>
  </definedNames>
  <calcPr fullCalcOnLoad="1"/>
</workbook>
</file>

<file path=xl/sharedStrings.xml><?xml version="1.0" encoding="utf-8"?>
<sst xmlns="http://schemas.openxmlformats.org/spreadsheetml/2006/main" count="236" uniqueCount="70">
  <si>
    <t>トレーニング室</t>
  </si>
  <si>
    <t>計</t>
  </si>
  <si>
    <t>サブ　アリーナ</t>
  </si>
  <si>
    <t>レク　アリーナ</t>
  </si>
  <si>
    <t>平成１０年度利用者数</t>
  </si>
  <si>
    <t>平成１０年度規定使用料</t>
  </si>
  <si>
    <t>平成１０年度減免額</t>
  </si>
  <si>
    <t>平成１０年度納付額</t>
  </si>
  <si>
    <t>ミーテイング室</t>
  </si>
  <si>
    <t>放送設備等</t>
  </si>
  <si>
    <t>平成１１年度利用者数</t>
  </si>
  <si>
    <t>平成１１年度規定使用料</t>
  </si>
  <si>
    <t>平成１１年度減免額</t>
  </si>
  <si>
    <t>平成１１年度納付額</t>
  </si>
  <si>
    <t>平成１２年度利用者数</t>
  </si>
  <si>
    <t>平成１２年度規定使用料</t>
  </si>
  <si>
    <t>平成１２年度減免額</t>
  </si>
  <si>
    <t>平成１２年度納付額</t>
  </si>
  <si>
    <t>平成１３年度利用者数</t>
  </si>
  <si>
    <t>平成１３年度規定使用料</t>
  </si>
  <si>
    <t>平成１３年度減免額</t>
  </si>
  <si>
    <t>平成１３年度納付額</t>
  </si>
  <si>
    <t>平成１４年度利用者数</t>
  </si>
  <si>
    <t>平成１４年度規定使用料</t>
  </si>
  <si>
    <t>平成１４年度減免額</t>
  </si>
  <si>
    <t>平成１４年度納付額</t>
  </si>
  <si>
    <t>平成１５年度利用者数</t>
  </si>
  <si>
    <t>平成１５年度規定使用料</t>
  </si>
  <si>
    <t>平成１５年度減免額</t>
  </si>
  <si>
    <t>平成１５年度納付額</t>
  </si>
  <si>
    <t>平成１６年度利用者数</t>
  </si>
  <si>
    <t>平成１６年度規定使用料</t>
  </si>
  <si>
    <t>平成１６年度減免額</t>
  </si>
  <si>
    <t>平成１６年度納付額</t>
  </si>
  <si>
    <t>豊川市野球場等利用状況</t>
  </si>
  <si>
    <t>豊川市野球場</t>
  </si>
  <si>
    <t>豊川市陸上競技場</t>
  </si>
  <si>
    <t>地域文化広場庭球場</t>
  </si>
  <si>
    <t>本野ヶ原第１公園野球場</t>
  </si>
  <si>
    <t>弘法山公園野球場</t>
  </si>
  <si>
    <t>豊川市庭球場</t>
  </si>
  <si>
    <t>豊川市体育センターの利用状況</t>
  </si>
  <si>
    <t>競技場</t>
  </si>
  <si>
    <t>柔道場</t>
  </si>
  <si>
    <t>弓道場</t>
  </si>
  <si>
    <t>豊川市プール利用状況</t>
  </si>
  <si>
    <t>平成１０年度</t>
  </si>
  <si>
    <t>開設期間</t>
  </si>
  <si>
    <t>７月１１日～８月３１日</t>
  </si>
  <si>
    <t>開場日数</t>
  </si>
  <si>
    <t>休業日数</t>
  </si>
  <si>
    <t>入場者総数</t>
  </si>
  <si>
    <t>有料入場者数</t>
  </si>
  <si>
    <t>無料入場者数</t>
  </si>
  <si>
    <t>使用料額</t>
  </si>
  <si>
    <t>無料開放日の入場者数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</si>
  <si>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</si>
  <si>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</si>
  <si>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</si>
  <si>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</si>
  <si>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</si>
  <si>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</si>
  <si>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７月１０日～８月３１日</t>
  </si>
  <si>
    <t>７月８日～８月３１日</t>
  </si>
  <si>
    <t>７月１４日～８月３１日</t>
  </si>
  <si>
    <t>７月６日～９月１日</t>
  </si>
  <si>
    <t>７月５日～８月３１日</t>
  </si>
  <si>
    <t>７月３日～９月５日</t>
  </si>
  <si>
    <t>メーンアリーナ</t>
  </si>
  <si>
    <t>（別紙４　総合体育館等利用状況）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</si>
</sst>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6" fontId="0" fillId="0" borderId="1" xfId="18" applyBorder="1" applyAlignment="1">
      <alignment vertical="center"/>
    </xf>
    <xf numFmtId="6" fontId="0" fillId="0" borderId="3" xfId="18" applyBorder="1" applyAlignment="1">
      <alignment vertical="center"/>
    </xf>
    <xf numFmtId="38" fontId="3" fillId="0" borderId="4" xfId="16" applyFont="1" applyBorder="1" applyAlignment="1">
      <alignment horizontal="center" vertical="center"/>
    </xf>
    <xf numFmtId="10" fontId="0" fillId="0" borderId="5" xfId="16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8" fontId="0" fillId="0" borderId="3" xfId="16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F1" sqref="F1"/>
    </sheetView>
  </sheetViews>
  <sheetFormatPr defaultColWidth="9.00390625" defaultRowHeight="13.5"/>
  <cols>
    <col min="1" max="1" width="14.625" style="0" customWidth="1"/>
    <col min="2" max="2" width="20.00390625" style="1" bestFit="1" customWidth="1"/>
    <col min="3" max="3" width="22.00390625" style="1" bestFit="1" customWidth="1"/>
    <col min="4" max="5" width="17.875" style="1" bestFit="1" customWidth="1"/>
    <col min="7" max="7" width="14.50390625" style="0" bestFit="1" customWidth="1"/>
    <col min="8" max="8" width="18.875" style="0" bestFit="1" customWidth="1"/>
    <col min="9" max="9" width="20.75390625" style="0" bestFit="1" customWidth="1"/>
    <col min="10" max="11" width="16.875" style="0" bestFit="1" customWidth="1"/>
  </cols>
  <sheetData>
    <row r="1" spans="1:5" ht="14.25">
      <c r="A1" s="18" t="s">
        <v>69</v>
      </c>
      <c r="B1" s="18"/>
      <c r="C1" s="18"/>
      <c r="D1" s="18"/>
      <c r="E1" s="18"/>
    </row>
    <row r="3" spans="1:11" ht="13.5">
      <c r="A3" s="5"/>
      <c r="B3" s="4" t="s">
        <v>4</v>
      </c>
      <c r="C3" s="4" t="s">
        <v>5</v>
      </c>
      <c r="D3" s="4" t="s">
        <v>6</v>
      </c>
      <c r="E3" s="4" t="s">
        <v>7</v>
      </c>
      <c r="G3" s="5"/>
      <c r="H3" s="4" t="s">
        <v>22</v>
      </c>
      <c r="I3" s="4" t="s">
        <v>23</v>
      </c>
      <c r="J3" s="4" t="s">
        <v>24</v>
      </c>
      <c r="K3" s="4" t="s">
        <v>25</v>
      </c>
    </row>
    <row r="4" spans="1:11" ht="13.5">
      <c r="A4" s="3" t="s">
        <v>68</v>
      </c>
      <c r="B4" s="2">
        <v>98510</v>
      </c>
      <c r="C4" s="2">
        <v>6837717</v>
      </c>
      <c r="D4" s="2">
        <v>4355872</v>
      </c>
      <c r="E4" s="2">
        <f aca="true" t="shared" si="0" ref="E4:E9">C4-D4</f>
        <v>2481845</v>
      </c>
      <c r="G4" s="3" t="s">
        <v>68</v>
      </c>
      <c r="H4" s="2">
        <v>94606</v>
      </c>
      <c r="I4" s="2">
        <v>6962810</v>
      </c>
      <c r="J4" s="2">
        <v>4088069</v>
      </c>
      <c r="K4" s="2">
        <f aca="true" t="shared" si="1" ref="K4:K9">I4-J4</f>
        <v>2874741</v>
      </c>
    </row>
    <row r="5" spans="1:11" ht="13.5">
      <c r="A5" s="3" t="s">
        <v>2</v>
      </c>
      <c r="B5" s="2">
        <v>25506</v>
      </c>
      <c r="C5" s="2">
        <v>2962540</v>
      </c>
      <c r="D5" s="2">
        <v>945315</v>
      </c>
      <c r="E5" s="2">
        <f t="shared" si="0"/>
        <v>2017225</v>
      </c>
      <c r="G5" s="3" t="s">
        <v>2</v>
      </c>
      <c r="H5" s="2">
        <v>27086</v>
      </c>
      <c r="I5" s="2">
        <v>3105407</v>
      </c>
      <c r="J5" s="2">
        <v>793979</v>
      </c>
      <c r="K5" s="2">
        <f t="shared" si="1"/>
        <v>2311428</v>
      </c>
    </row>
    <row r="6" spans="1:11" ht="13.5">
      <c r="A6" s="3" t="s">
        <v>3</v>
      </c>
      <c r="B6" s="2">
        <v>29962</v>
      </c>
      <c r="C6" s="2">
        <v>971490</v>
      </c>
      <c r="D6" s="2">
        <v>451075</v>
      </c>
      <c r="E6" s="2">
        <f t="shared" si="0"/>
        <v>520415</v>
      </c>
      <c r="G6" s="3" t="s">
        <v>3</v>
      </c>
      <c r="H6" s="2">
        <v>27712</v>
      </c>
      <c r="I6" s="2">
        <v>672825</v>
      </c>
      <c r="J6" s="2">
        <v>235770</v>
      </c>
      <c r="K6" s="2">
        <f t="shared" si="1"/>
        <v>437055</v>
      </c>
    </row>
    <row r="7" spans="1:11" ht="13.5">
      <c r="A7" s="3" t="s">
        <v>0</v>
      </c>
      <c r="B7" s="2">
        <v>58742</v>
      </c>
      <c r="C7" s="2">
        <v>17121515</v>
      </c>
      <c r="D7" s="2">
        <v>0</v>
      </c>
      <c r="E7" s="2">
        <f t="shared" si="0"/>
        <v>17121515</v>
      </c>
      <c r="G7" s="3" t="s">
        <v>0</v>
      </c>
      <c r="H7" s="2">
        <v>51954</v>
      </c>
      <c r="I7" s="2">
        <v>15348700</v>
      </c>
      <c r="J7" s="2">
        <v>0</v>
      </c>
      <c r="K7" s="2">
        <f t="shared" si="1"/>
        <v>15348700</v>
      </c>
    </row>
    <row r="8" spans="1:11" ht="13.5">
      <c r="A8" s="3" t="s">
        <v>8</v>
      </c>
      <c r="B8" s="2">
        <v>12098</v>
      </c>
      <c r="C8" s="2">
        <v>1403160</v>
      </c>
      <c r="D8" s="2">
        <v>1102550</v>
      </c>
      <c r="E8" s="2">
        <f t="shared" si="0"/>
        <v>300610</v>
      </c>
      <c r="G8" s="3" t="s">
        <v>8</v>
      </c>
      <c r="H8" s="2">
        <v>15319</v>
      </c>
      <c r="I8" s="2">
        <v>1379225</v>
      </c>
      <c r="J8" s="2">
        <v>985805</v>
      </c>
      <c r="K8" s="2">
        <f t="shared" si="1"/>
        <v>393420</v>
      </c>
    </row>
    <row r="9" spans="1:11" ht="13.5">
      <c r="A9" s="3" t="s">
        <v>9</v>
      </c>
      <c r="B9" s="2">
        <v>983</v>
      </c>
      <c r="C9" s="2">
        <v>2891860</v>
      </c>
      <c r="D9" s="2">
        <v>1865635</v>
      </c>
      <c r="E9" s="2">
        <f t="shared" si="0"/>
        <v>1026225</v>
      </c>
      <c r="G9" s="3" t="s">
        <v>9</v>
      </c>
      <c r="H9" s="2">
        <v>1030</v>
      </c>
      <c r="I9" s="2">
        <v>3063810</v>
      </c>
      <c r="J9" s="2">
        <v>1970410</v>
      </c>
      <c r="K9" s="2">
        <f t="shared" si="1"/>
        <v>1093400</v>
      </c>
    </row>
    <row r="10" spans="1:11" ht="14.25" thickBot="1">
      <c r="A10" s="3" t="s">
        <v>1</v>
      </c>
      <c r="B10" s="2">
        <f>SUM(B4:B9)</f>
        <v>225801</v>
      </c>
      <c r="C10" s="6">
        <f>SUM(C4:C9)</f>
        <v>32188282</v>
      </c>
      <c r="D10" s="7">
        <f>SUM(D4:D9)</f>
        <v>8720447</v>
      </c>
      <c r="E10" s="6">
        <f>SUM(E4:E9)</f>
        <v>23467835</v>
      </c>
      <c r="G10" s="3" t="s">
        <v>1</v>
      </c>
      <c r="H10" s="2">
        <f>SUM(H4:H9)</f>
        <v>217707</v>
      </c>
      <c r="I10" s="6">
        <f>SUM(I4:I9)</f>
        <v>30532777</v>
      </c>
      <c r="J10" s="7">
        <f>SUM(J4:J9)</f>
        <v>8074033</v>
      </c>
      <c r="K10" s="6">
        <f>SUM(K4:K9)</f>
        <v>22458744</v>
      </c>
    </row>
    <row r="11" spans="4:10" ht="14.25" thickBot="1">
      <c r="D11" s="9">
        <f>D10/C10</f>
        <v>0.27091992669879056</v>
      </c>
      <c r="J11" s="10">
        <f>J10/I10</f>
        <v>0.26443821339932494</v>
      </c>
    </row>
    <row r="12" spans="1:11" ht="13.5">
      <c r="A12" s="5"/>
      <c r="B12" s="4" t="s">
        <v>10</v>
      </c>
      <c r="C12" s="4" t="s">
        <v>11</v>
      </c>
      <c r="D12" s="8" t="s">
        <v>12</v>
      </c>
      <c r="E12" s="4" t="s">
        <v>13</v>
      </c>
      <c r="G12" s="5"/>
      <c r="H12" s="4" t="s">
        <v>26</v>
      </c>
      <c r="I12" s="4" t="s">
        <v>27</v>
      </c>
      <c r="J12" s="8" t="s">
        <v>28</v>
      </c>
      <c r="K12" s="4" t="s">
        <v>29</v>
      </c>
    </row>
    <row r="13" spans="1:11" ht="13.5">
      <c r="A13" s="3" t="s">
        <v>68</v>
      </c>
      <c r="B13" s="2">
        <v>97333</v>
      </c>
      <c r="C13" s="2">
        <v>6745924</v>
      </c>
      <c r="D13" s="2">
        <v>4284274</v>
      </c>
      <c r="E13" s="2">
        <f aca="true" t="shared" si="2" ref="E13:E18">C13-D13</f>
        <v>2461650</v>
      </c>
      <c r="G13" s="3" t="s">
        <v>68</v>
      </c>
      <c r="H13" s="2">
        <v>108547</v>
      </c>
      <c r="I13" s="2">
        <v>8777157</v>
      </c>
      <c r="J13" s="2">
        <v>5924794</v>
      </c>
      <c r="K13" s="2">
        <f aca="true" t="shared" si="3" ref="K13:K18">I13-J13</f>
        <v>2852363</v>
      </c>
    </row>
    <row r="14" spans="1:11" ht="13.5">
      <c r="A14" s="3" t="s">
        <v>2</v>
      </c>
      <c r="B14" s="2">
        <v>27006</v>
      </c>
      <c r="C14" s="2">
        <v>3142390</v>
      </c>
      <c r="D14" s="2">
        <v>949560</v>
      </c>
      <c r="E14" s="2">
        <f t="shared" si="2"/>
        <v>2192830</v>
      </c>
      <c r="G14" s="3" t="s">
        <v>2</v>
      </c>
      <c r="H14" s="2">
        <v>31706</v>
      </c>
      <c r="I14" s="2">
        <v>3602140</v>
      </c>
      <c r="J14" s="2">
        <v>1277645</v>
      </c>
      <c r="K14" s="2">
        <f t="shared" si="3"/>
        <v>2324495</v>
      </c>
    </row>
    <row r="15" spans="1:11" ht="13.5">
      <c r="A15" s="3" t="s">
        <v>3</v>
      </c>
      <c r="B15" s="2">
        <v>28091</v>
      </c>
      <c r="C15" s="2">
        <v>806065</v>
      </c>
      <c r="D15" s="2">
        <v>338985</v>
      </c>
      <c r="E15" s="2">
        <f t="shared" si="2"/>
        <v>467080</v>
      </c>
      <c r="G15" s="3" t="s">
        <v>3</v>
      </c>
      <c r="H15" s="2">
        <v>29473</v>
      </c>
      <c r="I15" s="2">
        <v>923945</v>
      </c>
      <c r="J15" s="2">
        <v>472275</v>
      </c>
      <c r="K15" s="2">
        <f t="shared" si="3"/>
        <v>451670</v>
      </c>
    </row>
    <row r="16" spans="1:11" ht="13.5">
      <c r="A16" s="3" t="s">
        <v>0</v>
      </c>
      <c r="B16" s="2">
        <v>57632</v>
      </c>
      <c r="C16" s="2">
        <v>16862595</v>
      </c>
      <c r="D16" s="2">
        <v>0</v>
      </c>
      <c r="E16" s="2">
        <f t="shared" si="2"/>
        <v>16862595</v>
      </c>
      <c r="G16" s="3" t="s">
        <v>0</v>
      </c>
      <c r="H16" s="2">
        <v>58121</v>
      </c>
      <c r="I16" s="2">
        <v>18535540</v>
      </c>
      <c r="J16" s="2">
        <v>0</v>
      </c>
      <c r="K16" s="2">
        <f t="shared" si="3"/>
        <v>18535540</v>
      </c>
    </row>
    <row r="17" spans="1:11" ht="13.5">
      <c r="A17" s="3" t="s">
        <v>8</v>
      </c>
      <c r="B17" s="2">
        <v>11336</v>
      </c>
      <c r="C17" s="2">
        <v>1403360</v>
      </c>
      <c r="D17" s="2">
        <v>1157085</v>
      </c>
      <c r="E17" s="2">
        <f t="shared" si="2"/>
        <v>246275</v>
      </c>
      <c r="G17" s="3" t="s">
        <v>8</v>
      </c>
      <c r="H17" s="2">
        <v>14077</v>
      </c>
      <c r="I17" s="2">
        <v>2216266</v>
      </c>
      <c r="J17" s="2">
        <v>1942274</v>
      </c>
      <c r="K17" s="2">
        <f t="shared" si="3"/>
        <v>273992</v>
      </c>
    </row>
    <row r="18" spans="1:11" ht="13.5">
      <c r="A18" s="3" t="s">
        <v>9</v>
      </c>
      <c r="B18" s="2">
        <v>849</v>
      </c>
      <c r="C18" s="2">
        <v>3483615</v>
      </c>
      <c r="D18" s="2">
        <v>2482015</v>
      </c>
      <c r="E18" s="2">
        <f t="shared" si="2"/>
        <v>1001600</v>
      </c>
      <c r="G18" s="3" t="s">
        <v>9</v>
      </c>
      <c r="H18" s="2">
        <v>947</v>
      </c>
      <c r="I18" s="2">
        <v>3371835</v>
      </c>
      <c r="J18" s="2">
        <v>2325411</v>
      </c>
      <c r="K18" s="2">
        <f t="shared" si="3"/>
        <v>1046424</v>
      </c>
    </row>
    <row r="19" spans="1:11" ht="14.25" thickBot="1">
      <c r="A19" s="3" t="s">
        <v>1</v>
      </c>
      <c r="B19" s="2">
        <f>SUM(B13:B18)</f>
        <v>222247</v>
      </c>
      <c r="C19" s="6">
        <f>SUM(C13:C18)</f>
        <v>32443949</v>
      </c>
      <c r="D19" s="6">
        <f>SUM(D13:D18)</f>
        <v>9211919</v>
      </c>
      <c r="E19" s="6">
        <f>SUM(E13:E18)</f>
        <v>23232030</v>
      </c>
      <c r="G19" s="3" t="s">
        <v>1</v>
      </c>
      <c r="H19" s="2">
        <f>SUM(H13:H18)</f>
        <v>242871</v>
      </c>
      <c r="I19" s="6">
        <f>SUM(I13:I18)</f>
        <v>37426883</v>
      </c>
      <c r="J19" s="6">
        <f>SUM(J13:J18)</f>
        <v>11942399</v>
      </c>
      <c r="K19" s="6">
        <f>SUM(K13:K18)</f>
        <v>25484484</v>
      </c>
    </row>
    <row r="20" spans="4:10" ht="14.25" thickBot="1">
      <c r="D20" s="9">
        <f>D19/C19</f>
        <v>0.28393334609174736</v>
      </c>
      <c r="J20" s="10">
        <f>J19/I19</f>
        <v>0.3190861232018707</v>
      </c>
    </row>
    <row r="21" spans="1:11" ht="13.5">
      <c r="A21" s="5"/>
      <c r="B21" s="4" t="s">
        <v>14</v>
      </c>
      <c r="C21" s="4" t="s">
        <v>15</v>
      </c>
      <c r="D21" s="4" t="s">
        <v>16</v>
      </c>
      <c r="E21" s="4" t="s">
        <v>17</v>
      </c>
      <c r="G21" s="5"/>
      <c r="H21" s="4" t="s">
        <v>30</v>
      </c>
      <c r="I21" s="4" t="s">
        <v>31</v>
      </c>
      <c r="J21" s="4" t="s">
        <v>32</v>
      </c>
      <c r="K21" s="4" t="s">
        <v>33</v>
      </c>
    </row>
    <row r="22" spans="1:11" ht="13.5">
      <c r="A22" s="3" t="s">
        <v>68</v>
      </c>
      <c r="B22" s="2">
        <v>89346</v>
      </c>
      <c r="C22" s="2">
        <v>6634726</v>
      </c>
      <c r="D22" s="2">
        <v>3891136</v>
      </c>
      <c r="E22" s="2">
        <f aca="true" t="shared" si="4" ref="E22:E27">C22-D22</f>
        <v>2743590</v>
      </c>
      <c r="G22" s="3" t="s">
        <v>68</v>
      </c>
      <c r="H22" s="2">
        <v>96502</v>
      </c>
      <c r="I22" s="2">
        <v>7318825</v>
      </c>
      <c r="J22" s="2">
        <v>4225020</v>
      </c>
      <c r="K22" s="2">
        <f aca="true" t="shared" si="5" ref="K22:K27">I22-J22</f>
        <v>3093805</v>
      </c>
    </row>
    <row r="23" spans="1:11" ht="13.5">
      <c r="A23" s="3" t="s">
        <v>2</v>
      </c>
      <c r="B23" s="2">
        <v>23561</v>
      </c>
      <c r="C23" s="2">
        <v>2957015</v>
      </c>
      <c r="D23" s="2">
        <v>786375</v>
      </c>
      <c r="E23" s="2">
        <f t="shared" si="4"/>
        <v>2170640</v>
      </c>
      <c r="G23" s="3" t="s">
        <v>2</v>
      </c>
      <c r="H23" s="2">
        <v>32348</v>
      </c>
      <c r="I23" s="2">
        <v>3431620</v>
      </c>
      <c r="J23" s="2">
        <v>883060</v>
      </c>
      <c r="K23" s="2">
        <f t="shared" si="5"/>
        <v>2548560</v>
      </c>
    </row>
    <row r="24" spans="1:11" ht="13.5">
      <c r="A24" s="3" t="s">
        <v>3</v>
      </c>
      <c r="B24" s="2">
        <v>28953</v>
      </c>
      <c r="C24" s="2">
        <v>764780</v>
      </c>
      <c r="D24" s="2">
        <v>229975</v>
      </c>
      <c r="E24" s="2">
        <f t="shared" si="4"/>
        <v>534805</v>
      </c>
      <c r="G24" s="3" t="s">
        <v>3</v>
      </c>
      <c r="H24" s="2">
        <v>28628</v>
      </c>
      <c r="I24" s="2">
        <v>854460</v>
      </c>
      <c r="J24" s="2">
        <v>282650</v>
      </c>
      <c r="K24" s="2">
        <f t="shared" si="5"/>
        <v>571810</v>
      </c>
    </row>
    <row r="25" spans="1:11" ht="13.5">
      <c r="A25" s="3" t="s">
        <v>0</v>
      </c>
      <c r="B25" s="2">
        <v>52550</v>
      </c>
      <c r="C25" s="2">
        <v>15748825</v>
      </c>
      <c r="D25" s="2">
        <v>0</v>
      </c>
      <c r="E25" s="2">
        <f t="shared" si="4"/>
        <v>15748825</v>
      </c>
      <c r="G25" s="3" t="s">
        <v>0</v>
      </c>
      <c r="H25" s="2">
        <v>54905</v>
      </c>
      <c r="I25" s="2">
        <v>17226790</v>
      </c>
      <c r="J25" s="2">
        <v>0</v>
      </c>
      <c r="K25" s="2">
        <f t="shared" si="5"/>
        <v>17226790</v>
      </c>
    </row>
    <row r="26" spans="1:11" ht="13.5">
      <c r="A26" s="3" t="s">
        <v>8</v>
      </c>
      <c r="B26" s="2">
        <v>10699</v>
      </c>
      <c r="C26" s="2">
        <v>1269625</v>
      </c>
      <c r="D26" s="2">
        <v>1040210</v>
      </c>
      <c r="E26" s="2">
        <f t="shared" si="4"/>
        <v>229415</v>
      </c>
      <c r="G26" s="3" t="s">
        <v>8</v>
      </c>
      <c r="H26" s="2">
        <v>12369</v>
      </c>
      <c r="I26" s="2">
        <v>1465480</v>
      </c>
      <c r="J26" s="2">
        <v>1141196</v>
      </c>
      <c r="K26" s="2">
        <f t="shared" si="5"/>
        <v>324284</v>
      </c>
    </row>
    <row r="27" spans="1:11" ht="13.5">
      <c r="A27" s="3" t="s">
        <v>9</v>
      </c>
      <c r="B27" s="2">
        <v>1057</v>
      </c>
      <c r="C27" s="2">
        <v>3008124</v>
      </c>
      <c r="D27" s="2">
        <v>1917182</v>
      </c>
      <c r="E27" s="2">
        <f t="shared" si="4"/>
        <v>1090942</v>
      </c>
      <c r="G27" s="3" t="s">
        <v>9</v>
      </c>
      <c r="H27" s="2">
        <v>1338</v>
      </c>
      <c r="I27" s="2">
        <v>3231890</v>
      </c>
      <c r="J27" s="2">
        <v>2043030</v>
      </c>
      <c r="K27" s="2">
        <f t="shared" si="5"/>
        <v>1188860</v>
      </c>
    </row>
    <row r="28" spans="1:11" ht="14.25" thickBot="1">
      <c r="A28" s="3" t="s">
        <v>1</v>
      </c>
      <c r="B28" s="2">
        <f>SUM(B22:B27)</f>
        <v>206166</v>
      </c>
      <c r="C28" s="6">
        <f>SUM(C22:C27)</f>
        <v>30383095</v>
      </c>
      <c r="D28" s="6">
        <f>SUM(D22:D27)</f>
        <v>7864878</v>
      </c>
      <c r="E28" s="6">
        <f>SUM(E22:E27)</f>
        <v>22518217</v>
      </c>
      <c r="G28" s="3" t="s">
        <v>1</v>
      </c>
      <c r="H28" s="2">
        <f>SUM(H22:H27)</f>
        <v>226090</v>
      </c>
      <c r="I28" s="6">
        <f>SUM(I22:I27)</f>
        <v>33529065</v>
      </c>
      <c r="J28" s="6">
        <f>SUM(J22:J27)</f>
        <v>8574956</v>
      </c>
      <c r="K28" s="6">
        <f>SUM(K22:K27)</f>
        <v>24954109</v>
      </c>
    </row>
    <row r="29" spans="4:10" ht="14.25" thickBot="1">
      <c r="D29" s="9">
        <f>D28/C28</f>
        <v>0.2588570387579014</v>
      </c>
      <c r="J29" s="10">
        <f>J28/I28</f>
        <v>0.25574694671622966</v>
      </c>
    </row>
    <row r="30" spans="1:5" ht="13.5">
      <c r="A30" s="5"/>
      <c r="B30" s="4" t="s">
        <v>18</v>
      </c>
      <c r="C30" s="4" t="s">
        <v>19</v>
      </c>
      <c r="D30" s="4" t="s">
        <v>20</v>
      </c>
      <c r="E30" s="4" t="s">
        <v>21</v>
      </c>
    </row>
    <row r="31" spans="1:5" ht="13.5">
      <c r="A31" s="3" t="s">
        <v>68</v>
      </c>
      <c r="B31" s="2">
        <v>95049</v>
      </c>
      <c r="C31" s="2">
        <v>6791362</v>
      </c>
      <c r="D31" s="2">
        <v>4114742</v>
      </c>
      <c r="E31" s="2">
        <f aca="true" t="shared" si="6" ref="E31:E36">C31-D31</f>
        <v>2676620</v>
      </c>
    </row>
    <row r="32" spans="1:5" ht="13.5">
      <c r="A32" s="3" t="s">
        <v>2</v>
      </c>
      <c r="B32" s="2">
        <v>26905</v>
      </c>
      <c r="C32" s="2">
        <v>3097880</v>
      </c>
      <c r="D32" s="2">
        <v>912740</v>
      </c>
      <c r="E32" s="2">
        <f t="shared" si="6"/>
        <v>2185140</v>
      </c>
    </row>
    <row r="33" spans="1:5" ht="13.5">
      <c r="A33" s="3" t="s">
        <v>3</v>
      </c>
      <c r="B33" s="2">
        <v>28543</v>
      </c>
      <c r="C33" s="2">
        <v>841309</v>
      </c>
      <c r="D33" s="2">
        <v>344525</v>
      </c>
      <c r="E33" s="2">
        <f t="shared" si="6"/>
        <v>496784</v>
      </c>
    </row>
    <row r="34" spans="1:5" ht="13.5">
      <c r="A34" s="3" t="s">
        <v>0</v>
      </c>
      <c r="B34" s="2">
        <v>51218</v>
      </c>
      <c r="C34" s="2">
        <v>16225960</v>
      </c>
      <c r="D34" s="2">
        <v>0</v>
      </c>
      <c r="E34" s="2">
        <f t="shared" si="6"/>
        <v>16225960</v>
      </c>
    </row>
    <row r="35" spans="1:5" ht="13.5">
      <c r="A35" s="3" t="s">
        <v>8</v>
      </c>
      <c r="B35" s="2">
        <v>11642</v>
      </c>
      <c r="C35" s="2">
        <v>1408795</v>
      </c>
      <c r="D35" s="2">
        <v>1055505</v>
      </c>
      <c r="E35" s="2">
        <f t="shared" si="6"/>
        <v>353290</v>
      </c>
    </row>
    <row r="36" spans="1:5" ht="13.5">
      <c r="A36" s="3" t="s">
        <v>9</v>
      </c>
      <c r="B36" s="2">
        <v>1088</v>
      </c>
      <c r="C36" s="2">
        <v>3148150</v>
      </c>
      <c r="D36" s="2">
        <v>2034275</v>
      </c>
      <c r="E36" s="2">
        <f t="shared" si="6"/>
        <v>1113875</v>
      </c>
    </row>
    <row r="37" spans="1:5" ht="14.25" thickBot="1">
      <c r="A37" s="3" t="s">
        <v>1</v>
      </c>
      <c r="B37" s="2">
        <f>SUM(B31:B36)</f>
        <v>214445</v>
      </c>
      <c r="C37" s="6">
        <f>SUM(C31:C36)</f>
        <v>31513456</v>
      </c>
      <c r="D37" s="6">
        <f>SUM(D31:D36)</f>
        <v>8461787</v>
      </c>
      <c r="E37" s="6">
        <f>SUM(E31:E36)</f>
        <v>23051669</v>
      </c>
    </row>
    <row r="38" ht="14.25" thickBot="1">
      <c r="D38" s="9">
        <f>D37/C37</f>
        <v>0.2685134566008882</v>
      </c>
    </row>
  </sheetData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31" sqref="D31"/>
    </sheetView>
  </sheetViews>
  <sheetFormatPr defaultColWidth="9.00390625" defaultRowHeight="13.5"/>
  <cols>
    <col min="1" max="1" width="11.625" style="0" bestFit="1" customWidth="1"/>
    <col min="2" max="2" width="18.625" style="0" customWidth="1"/>
    <col min="5" max="5" width="11.00390625" style="1" bestFit="1" customWidth="1"/>
    <col min="6" max="7" width="13.00390625" style="1" bestFit="1" customWidth="1"/>
    <col min="8" max="8" width="16.75390625" style="1" customWidth="1"/>
    <col min="9" max="9" width="15.75390625" style="1" customWidth="1"/>
  </cols>
  <sheetData>
    <row r="1" ht="13.5">
      <c r="B1" t="s">
        <v>45</v>
      </c>
    </row>
    <row r="3" spans="1:9" ht="13.5">
      <c r="A3" s="14"/>
      <c r="B3" s="3" t="s">
        <v>47</v>
      </c>
      <c r="C3" s="3" t="s">
        <v>49</v>
      </c>
      <c r="D3" s="3" t="s">
        <v>50</v>
      </c>
      <c r="E3" s="16" t="s">
        <v>51</v>
      </c>
      <c r="F3" s="16" t="s">
        <v>52</v>
      </c>
      <c r="G3" s="16" t="s">
        <v>53</v>
      </c>
      <c r="H3" s="17" t="s">
        <v>55</v>
      </c>
      <c r="I3" s="16" t="s">
        <v>54</v>
      </c>
    </row>
    <row r="4" spans="1:9" ht="13.5">
      <c r="A4" s="12" t="s">
        <v>46</v>
      </c>
      <c r="B4" s="11" t="s">
        <v>48</v>
      </c>
      <c r="C4" s="15">
        <v>52</v>
      </c>
      <c r="D4" s="15">
        <v>0</v>
      </c>
      <c r="E4" s="2">
        <v>55483</v>
      </c>
      <c r="F4" s="2">
        <v>52444</v>
      </c>
      <c r="G4" s="2">
        <f>E4-F4</f>
        <v>3039</v>
      </c>
      <c r="H4" s="2">
        <v>2707</v>
      </c>
      <c r="I4" s="6">
        <v>14270600</v>
      </c>
    </row>
    <row r="5" spans="1:9" ht="13.5">
      <c r="A5" s="12" t="s">
        <v>56</v>
      </c>
      <c r="B5" s="11" t="s">
        <v>62</v>
      </c>
      <c r="C5" s="15">
        <v>53</v>
      </c>
      <c r="D5" s="15">
        <v>0</v>
      </c>
      <c r="E5" s="2">
        <v>58670</v>
      </c>
      <c r="F5" s="2">
        <v>53346</v>
      </c>
      <c r="G5" s="2">
        <f aca="true" t="shared" si="0" ref="G5:G10">E5-F5</f>
        <v>5324</v>
      </c>
      <c r="H5" s="2">
        <v>4930</v>
      </c>
      <c r="I5" s="6">
        <v>14476080</v>
      </c>
    </row>
    <row r="6" spans="1:9" ht="13.5">
      <c r="A6" s="12" t="s">
        <v>57</v>
      </c>
      <c r="B6" s="11" t="s">
        <v>63</v>
      </c>
      <c r="C6" s="15">
        <v>55</v>
      </c>
      <c r="D6" s="15">
        <v>0</v>
      </c>
      <c r="E6" s="2">
        <v>58509</v>
      </c>
      <c r="F6" s="2">
        <v>53943</v>
      </c>
      <c r="G6" s="2">
        <f t="shared" si="0"/>
        <v>4566</v>
      </c>
      <c r="H6" s="2">
        <v>3918</v>
      </c>
      <c r="I6" s="6">
        <v>14773950</v>
      </c>
    </row>
    <row r="7" spans="1:9" ht="13.5">
      <c r="A7" s="12" t="s">
        <v>58</v>
      </c>
      <c r="B7" s="11" t="s">
        <v>64</v>
      </c>
      <c r="C7" s="15">
        <v>49</v>
      </c>
      <c r="D7" s="15">
        <v>2</v>
      </c>
      <c r="E7" s="2">
        <v>35770</v>
      </c>
      <c r="F7" s="2">
        <v>30282</v>
      </c>
      <c r="G7" s="2">
        <f t="shared" si="0"/>
        <v>5488</v>
      </c>
      <c r="H7" s="2">
        <v>4668</v>
      </c>
      <c r="I7" s="6">
        <v>8143535</v>
      </c>
    </row>
    <row r="8" spans="1:9" ht="13.5">
      <c r="A8" s="12" t="s">
        <v>59</v>
      </c>
      <c r="B8" s="11" t="s">
        <v>65</v>
      </c>
      <c r="C8" s="15">
        <v>58</v>
      </c>
      <c r="D8" s="15">
        <v>1</v>
      </c>
      <c r="E8" s="2">
        <v>42556</v>
      </c>
      <c r="F8" s="2">
        <v>39181</v>
      </c>
      <c r="G8" s="2">
        <f t="shared" si="0"/>
        <v>3375</v>
      </c>
      <c r="H8" s="2">
        <v>2419</v>
      </c>
      <c r="I8" s="6">
        <v>10671415</v>
      </c>
    </row>
    <row r="9" spans="1:9" ht="13.5">
      <c r="A9" s="12" t="s">
        <v>60</v>
      </c>
      <c r="B9" s="11" t="s">
        <v>66</v>
      </c>
      <c r="C9" s="15">
        <v>58</v>
      </c>
      <c r="D9" s="15">
        <v>2</v>
      </c>
      <c r="E9" s="2">
        <v>35750</v>
      </c>
      <c r="F9" s="2">
        <v>32523</v>
      </c>
      <c r="G9" s="2">
        <f t="shared" si="0"/>
        <v>3227</v>
      </c>
      <c r="H9" s="2">
        <v>2478</v>
      </c>
      <c r="I9" s="6">
        <v>8681600</v>
      </c>
    </row>
    <row r="10" spans="1:9" ht="13.5">
      <c r="A10" s="12" t="s">
        <v>61</v>
      </c>
      <c r="B10" s="11" t="s">
        <v>67</v>
      </c>
      <c r="C10" s="15">
        <v>57</v>
      </c>
      <c r="D10" s="15">
        <v>8</v>
      </c>
      <c r="E10" s="2">
        <v>38211</v>
      </c>
      <c r="F10" s="2">
        <v>32016</v>
      </c>
      <c r="G10" s="2">
        <f t="shared" si="0"/>
        <v>6195</v>
      </c>
      <c r="H10" s="2">
        <v>3646</v>
      </c>
      <c r="I10" s="6">
        <v>8815720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:E1"/>
    </sheetView>
  </sheetViews>
  <sheetFormatPr defaultColWidth="9.00390625" defaultRowHeight="13.5"/>
  <cols>
    <col min="1" max="1" width="21.00390625" style="0" customWidth="1"/>
    <col min="2" max="2" width="18.875" style="1" bestFit="1" customWidth="1"/>
    <col min="3" max="3" width="20.75390625" style="1" bestFit="1" customWidth="1"/>
    <col min="4" max="5" width="16.875" style="1" bestFit="1" customWidth="1"/>
    <col min="7" max="7" width="22.375" style="0" bestFit="1" customWidth="1"/>
    <col min="8" max="8" width="17.25390625" style="0" customWidth="1"/>
    <col min="9" max="9" width="19.50390625" style="0" customWidth="1"/>
    <col min="10" max="11" width="16.875" style="0" bestFit="1" customWidth="1"/>
  </cols>
  <sheetData>
    <row r="1" spans="1:5" ht="13.5">
      <c r="A1" s="19" t="s">
        <v>34</v>
      </c>
      <c r="B1" s="19"/>
      <c r="C1" s="19"/>
      <c r="D1" s="19"/>
      <c r="E1" s="19"/>
    </row>
    <row r="3" spans="1:11" ht="13.5">
      <c r="A3" s="5"/>
      <c r="B3" s="4" t="s">
        <v>4</v>
      </c>
      <c r="C3" s="4" t="s">
        <v>5</v>
      </c>
      <c r="D3" s="4" t="s">
        <v>6</v>
      </c>
      <c r="E3" s="4" t="s">
        <v>7</v>
      </c>
      <c r="G3" s="5"/>
      <c r="H3" s="4" t="s">
        <v>22</v>
      </c>
      <c r="I3" s="4" t="s">
        <v>23</v>
      </c>
      <c r="J3" s="4" t="s">
        <v>24</v>
      </c>
      <c r="K3" s="4" t="s">
        <v>25</v>
      </c>
    </row>
    <row r="4" spans="1:11" ht="13.5">
      <c r="A4" s="11" t="s">
        <v>35</v>
      </c>
      <c r="B4" s="2">
        <v>41616</v>
      </c>
      <c r="C4" s="2">
        <v>1059080</v>
      </c>
      <c r="D4" s="2">
        <v>275220</v>
      </c>
      <c r="E4" s="2">
        <f>C4-D4</f>
        <v>783860</v>
      </c>
      <c r="G4" s="11" t="s">
        <v>35</v>
      </c>
      <c r="H4" s="2">
        <v>30949</v>
      </c>
      <c r="I4" s="2">
        <v>922695</v>
      </c>
      <c r="J4" s="2">
        <v>278240</v>
      </c>
      <c r="K4" s="2">
        <f aca="true" t="shared" si="0" ref="K4:K10">I4-J4</f>
        <v>644455</v>
      </c>
    </row>
    <row r="5" spans="1:11" ht="13.5">
      <c r="A5" s="11" t="s">
        <v>36</v>
      </c>
      <c r="B5" s="2">
        <v>49429</v>
      </c>
      <c r="C5" s="2">
        <v>248675</v>
      </c>
      <c r="D5" s="2">
        <v>150420</v>
      </c>
      <c r="E5" s="2">
        <f aca="true" t="shared" si="1" ref="E5:E10">C5-D5</f>
        <v>98255</v>
      </c>
      <c r="G5" s="11" t="s">
        <v>36</v>
      </c>
      <c r="H5" s="2">
        <v>45018</v>
      </c>
      <c r="I5" s="2">
        <v>299330</v>
      </c>
      <c r="J5" s="2">
        <v>190355</v>
      </c>
      <c r="K5" s="2">
        <f t="shared" si="0"/>
        <v>108975</v>
      </c>
    </row>
    <row r="6" spans="1:11" ht="13.5">
      <c r="A6" s="11" t="s">
        <v>40</v>
      </c>
      <c r="B6" s="2">
        <v>23511</v>
      </c>
      <c r="C6" s="2">
        <v>2070200</v>
      </c>
      <c r="D6" s="2">
        <v>354925</v>
      </c>
      <c r="E6" s="2">
        <f t="shared" si="1"/>
        <v>1715275</v>
      </c>
      <c r="G6" s="11" t="s">
        <v>40</v>
      </c>
      <c r="H6" s="2">
        <v>29614</v>
      </c>
      <c r="I6" s="2">
        <v>3041235</v>
      </c>
      <c r="J6" s="2">
        <v>775430</v>
      </c>
      <c r="K6" s="2">
        <f t="shared" si="0"/>
        <v>2265805</v>
      </c>
    </row>
    <row r="7" spans="1:11" ht="13.5">
      <c r="A7" s="11" t="s">
        <v>37</v>
      </c>
      <c r="B7" s="2">
        <v>10038</v>
      </c>
      <c r="C7" s="2">
        <v>1348890</v>
      </c>
      <c r="D7" s="2">
        <v>48900</v>
      </c>
      <c r="E7" s="2">
        <f t="shared" si="1"/>
        <v>1299990</v>
      </c>
      <c r="G7" s="11" t="s">
        <v>37</v>
      </c>
      <c r="H7" s="2">
        <v>10548</v>
      </c>
      <c r="I7" s="2">
        <v>1580810</v>
      </c>
      <c r="J7" s="2">
        <v>45120</v>
      </c>
      <c r="K7" s="2">
        <f t="shared" si="0"/>
        <v>1535690</v>
      </c>
    </row>
    <row r="8" spans="1:11" ht="13.5">
      <c r="A8" s="11" t="s">
        <v>38</v>
      </c>
      <c r="B8" s="2">
        <v>2776</v>
      </c>
      <c r="C8" s="2">
        <v>1027225</v>
      </c>
      <c r="D8" s="2">
        <v>90720</v>
      </c>
      <c r="E8" s="2">
        <f t="shared" si="1"/>
        <v>936505</v>
      </c>
      <c r="G8" s="11" t="s">
        <v>38</v>
      </c>
      <c r="H8" s="2">
        <v>3105</v>
      </c>
      <c r="I8" s="2">
        <v>1067130</v>
      </c>
      <c r="J8" s="2">
        <v>9420</v>
      </c>
      <c r="K8" s="2">
        <f t="shared" si="0"/>
        <v>1057710</v>
      </c>
    </row>
    <row r="9" spans="1:11" ht="13.5">
      <c r="A9" s="11" t="s">
        <v>39</v>
      </c>
      <c r="B9" s="2">
        <v>1196</v>
      </c>
      <c r="C9" s="2">
        <v>519670</v>
      </c>
      <c r="D9" s="2">
        <v>0</v>
      </c>
      <c r="E9" s="2">
        <f t="shared" si="1"/>
        <v>519670</v>
      </c>
      <c r="G9" s="11" t="s">
        <v>39</v>
      </c>
      <c r="H9" s="2">
        <v>1117</v>
      </c>
      <c r="I9" s="2">
        <v>421700</v>
      </c>
      <c r="J9" s="2">
        <v>4710</v>
      </c>
      <c r="K9" s="2">
        <f t="shared" si="0"/>
        <v>416990</v>
      </c>
    </row>
    <row r="10" spans="1:11" ht="14.25" thickBot="1">
      <c r="A10" s="12" t="s">
        <v>1</v>
      </c>
      <c r="B10" s="2">
        <f>SUM(B4:B9)</f>
        <v>128566</v>
      </c>
      <c r="C10" s="2">
        <f>SUM(C4:C9)</f>
        <v>6273740</v>
      </c>
      <c r="D10" s="13">
        <f>SUM(D4:D9)</f>
        <v>920185</v>
      </c>
      <c r="E10" s="2">
        <f t="shared" si="1"/>
        <v>5353555</v>
      </c>
      <c r="G10" s="12" t="s">
        <v>1</v>
      </c>
      <c r="H10" s="2">
        <f>SUM(H4:H9)</f>
        <v>120351</v>
      </c>
      <c r="I10" s="2">
        <f>SUM(I4:I9)</f>
        <v>7332900</v>
      </c>
      <c r="J10" s="13">
        <f>SUM(J4:J9)</f>
        <v>1303275</v>
      </c>
      <c r="K10" s="2">
        <f t="shared" si="0"/>
        <v>6029625</v>
      </c>
    </row>
    <row r="11" spans="4:10" ht="14.25" thickBot="1">
      <c r="D11" s="9">
        <f>D10/C10</f>
        <v>0.14667247925479857</v>
      </c>
      <c r="J11" s="10">
        <f>J10/I10</f>
        <v>0.1777298203984781</v>
      </c>
    </row>
    <row r="12" spans="1:11" ht="13.5">
      <c r="A12" s="5"/>
      <c r="B12" s="4" t="s">
        <v>10</v>
      </c>
      <c r="C12" s="4" t="s">
        <v>11</v>
      </c>
      <c r="D12" s="8" t="s">
        <v>12</v>
      </c>
      <c r="E12" s="4" t="s">
        <v>13</v>
      </c>
      <c r="G12" s="5"/>
      <c r="H12" s="4" t="s">
        <v>26</v>
      </c>
      <c r="I12" s="4" t="s">
        <v>27</v>
      </c>
      <c r="J12" s="8" t="s">
        <v>28</v>
      </c>
      <c r="K12" s="4" t="s">
        <v>29</v>
      </c>
    </row>
    <row r="13" spans="1:11" ht="13.5">
      <c r="A13" s="11" t="s">
        <v>35</v>
      </c>
      <c r="B13" s="2">
        <v>32348</v>
      </c>
      <c r="C13" s="2">
        <v>1181440</v>
      </c>
      <c r="D13" s="2">
        <v>271910</v>
      </c>
      <c r="E13" s="2">
        <f aca="true" t="shared" si="2" ref="E13:E19">C13-D13</f>
        <v>909530</v>
      </c>
      <c r="G13" s="11" t="s">
        <v>35</v>
      </c>
      <c r="H13" s="2">
        <v>29882</v>
      </c>
      <c r="I13" s="2">
        <v>1123935</v>
      </c>
      <c r="J13" s="2">
        <v>234430</v>
      </c>
      <c r="K13" s="2">
        <f aca="true" t="shared" si="3" ref="K13:K19">I13-J13</f>
        <v>889505</v>
      </c>
    </row>
    <row r="14" spans="1:11" ht="13.5">
      <c r="A14" s="11" t="s">
        <v>36</v>
      </c>
      <c r="B14" s="2">
        <v>46275</v>
      </c>
      <c r="C14" s="2">
        <v>278240</v>
      </c>
      <c r="D14" s="2">
        <v>164180</v>
      </c>
      <c r="E14" s="2">
        <f t="shared" si="2"/>
        <v>114060</v>
      </c>
      <c r="G14" s="11" t="s">
        <v>36</v>
      </c>
      <c r="H14" s="2">
        <v>38516</v>
      </c>
      <c r="I14" s="2">
        <v>216685</v>
      </c>
      <c r="J14" s="2">
        <v>141170</v>
      </c>
      <c r="K14" s="2">
        <f t="shared" si="3"/>
        <v>75515</v>
      </c>
    </row>
    <row r="15" spans="1:11" ht="13.5">
      <c r="A15" s="11" t="s">
        <v>40</v>
      </c>
      <c r="B15" s="2">
        <v>22008</v>
      </c>
      <c r="C15" s="2">
        <v>2018440</v>
      </c>
      <c r="D15" s="2">
        <v>401695</v>
      </c>
      <c r="E15" s="2">
        <f t="shared" si="2"/>
        <v>1616745</v>
      </c>
      <c r="G15" s="11" t="s">
        <v>40</v>
      </c>
      <c r="H15" s="2">
        <v>35893</v>
      </c>
      <c r="I15" s="2">
        <v>2996735</v>
      </c>
      <c r="J15" s="2">
        <v>868565</v>
      </c>
      <c r="K15" s="2">
        <f t="shared" si="3"/>
        <v>2128170</v>
      </c>
    </row>
    <row r="16" spans="1:11" ht="13.5">
      <c r="A16" s="11" t="s">
        <v>37</v>
      </c>
      <c r="B16" s="2">
        <v>10614</v>
      </c>
      <c r="C16" s="2">
        <v>1469320</v>
      </c>
      <c r="D16" s="2">
        <v>46470</v>
      </c>
      <c r="E16" s="2">
        <f t="shared" si="2"/>
        <v>1422850</v>
      </c>
      <c r="G16" s="11" t="s">
        <v>37</v>
      </c>
      <c r="H16" s="2">
        <v>9887</v>
      </c>
      <c r="I16" s="2">
        <v>1536655</v>
      </c>
      <c r="J16" s="2">
        <v>7140</v>
      </c>
      <c r="K16" s="2">
        <f t="shared" si="3"/>
        <v>1529515</v>
      </c>
    </row>
    <row r="17" spans="1:11" ht="13.5">
      <c r="A17" s="11" t="s">
        <v>38</v>
      </c>
      <c r="B17" s="2">
        <v>2743</v>
      </c>
      <c r="C17" s="2">
        <v>970495</v>
      </c>
      <c r="D17" s="2">
        <v>0</v>
      </c>
      <c r="E17" s="2">
        <f t="shared" si="2"/>
        <v>970495</v>
      </c>
      <c r="G17" s="11" t="s">
        <v>38</v>
      </c>
      <c r="H17" s="2">
        <v>3304</v>
      </c>
      <c r="I17" s="2">
        <v>962430</v>
      </c>
      <c r="J17" s="2">
        <v>0</v>
      </c>
      <c r="K17" s="2">
        <f t="shared" si="3"/>
        <v>962430</v>
      </c>
    </row>
    <row r="18" spans="1:11" ht="13.5">
      <c r="A18" s="11" t="s">
        <v>39</v>
      </c>
      <c r="B18" s="2">
        <v>1202</v>
      </c>
      <c r="C18" s="2">
        <v>491440</v>
      </c>
      <c r="D18" s="2">
        <v>13345</v>
      </c>
      <c r="E18" s="2">
        <f t="shared" si="2"/>
        <v>478095</v>
      </c>
      <c r="G18" s="11" t="s">
        <v>39</v>
      </c>
      <c r="H18" s="2">
        <v>1462</v>
      </c>
      <c r="I18" s="2">
        <v>529090</v>
      </c>
      <c r="J18" s="2">
        <v>8635</v>
      </c>
      <c r="K18" s="2">
        <f t="shared" si="3"/>
        <v>520455</v>
      </c>
    </row>
    <row r="19" spans="1:11" ht="14.25" thickBot="1">
      <c r="A19" s="12" t="s">
        <v>1</v>
      </c>
      <c r="B19" s="2">
        <f>SUM(B13:B18)</f>
        <v>115190</v>
      </c>
      <c r="C19" s="2">
        <f>SUM(C13:C18)</f>
        <v>6409375</v>
      </c>
      <c r="D19" s="13">
        <f>SUM(D13:D18)</f>
        <v>897600</v>
      </c>
      <c r="E19" s="2">
        <f t="shared" si="2"/>
        <v>5511775</v>
      </c>
      <c r="G19" s="12" t="s">
        <v>1</v>
      </c>
      <c r="H19" s="2">
        <f>SUM(H13:H18)</f>
        <v>118944</v>
      </c>
      <c r="I19" s="2">
        <f>SUM(I13:I18)</f>
        <v>7365530</v>
      </c>
      <c r="J19" s="13">
        <f>SUM(J13:J18)</f>
        <v>1259940</v>
      </c>
      <c r="K19" s="2">
        <f t="shared" si="3"/>
        <v>6105590</v>
      </c>
    </row>
    <row r="20" spans="4:10" ht="14.25" thickBot="1">
      <c r="D20" s="9">
        <f>D19/C19</f>
        <v>0.14004485616772305</v>
      </c>
      <c r="J20" s="10">
        <f>J19/I19</f>
        <v>0.17105897335290196</v>
      </c>
    </row>
    <row r="21" spans="1:11" ht="13.5">
      <c r="A21" s="5"/>
      <c r="B21" s="4" t="s">
        <v>14</v>
      </c>
      <c r="C21" s="4" t="s">
        <v>15</v>
      </c>
      <c r="D21" s="8" t="s">
        <v>16</v>
      </c>
      <c r="E21" s="4" t="s">
        <v>17</v>
      </c>
      <c r="G21" s="5"/>
      <c r="H21" s="4" t="s">
        <v>30</v>
      </c>
      <c r="I21" s="4" t="s">
        <v>31</v>
      </c>
      <c r="J21" s="8" t="s">
        <v>32</v>
      </c>
      <c r="K21" s="4" t="s">
        <v>33</v>
      </c>
    </row>
    <row r="22" spans="1:11" ht="13.5">
      <c r="A22" s="11" t="s">
        <v>35</v>
      </c>
      <c r="B22" s="2">
        <v>27062</v>
      </c>
      <c r="C22" s="2">
        <v>1225835</v>
      </c>
      <c r="D22" s="2">
        <v>295995</v>
      </c>
      <c r="E22" s="2">
        <f aca="true" t="shared" si="4" ref="E22:E28">C22-D22</f>
        <v>929840</v>
      </c>
      <c r="G22" s="11" t="s">
        <v>35</v>
      </c>
      <c r="H22" s="2">
        <v>31507</v>
      </c>
      <c r="I22" s="2">
        <v>1096490</v>
      </c>
      <c r="J22" s="2">
        <v>235560</v>
      </c>
      <c r="K22" s="2">
        <f aca="true" t="shared" si="5" ref="K22:K28">I22-J22</f>
        <v>860930</v>
      </c>
    </row>
    <row r="23" spans="1:11" ht="13.5">
      <c r="A23" s="11" t="s">
        <v>36</v>
      </c>
      <c r="B23" s="2">
        <v>45762</v>
      </c>
      <c r="C23" s="2">
        <v>271210</v>
      </c>
      <c r="D23" s="2">
        <v>163365</v>
      </c>
      <c r="E23" s="2">
        <f t="shared" si="4"/>
        <v>107845</v>
      </c>
      <c r="G23" s="11" t="s">
        <v>36</v>
      </c>
      <c r="H23" s="2">
        <v>51500</v>
      </c>
      <c r="I23" s="2">
        <v>267635</v>
      </c>
      <c r="J23" s="2">
        <v>178930</v>
      </c>
      <c r="K23" s="2">
        <f t="shared" si="5"/>
        <v>88705</v>
      </c>
    </row>
    <row r="24" spans="1:11" ht="13.5">
      <c r="A24" s="11" t="s">
        <v>40</v>
      </c>
      <c r="B24" s="2">
        <v>27917</v>
      </c>
      <c r="C24" s="2">
        <v>2470975</v>
      </c>
      <c r="D24" s="2">
        <v>569090</v>
      </c>
      <c r="E24" s="2">
        <f t="shared" si="4"/>
        <v>1901885</v>
      </c>
      <c r="G24" s="11" t="s">
        <v>40</v>
      </c>
      <c r="H24" s="2">
        <v>33184</v>
      </c>
      <c r="I24" s="2">
        <v>3435145</v>
      </c>
      <c r="J24" s="2">
        <v>927016</v>
      </c>
      <c r="K24" s="2">
        <f t="shared" si="5"/>
        <v>2508129</v>
      </c>
    </row>
    <row r="25" spans="1:11" ht="13.5">
      <c r="A25" s="11" t="s">
        <v>37</v>
      </c>
      <c r="B25" s="2">
        <v>10180</v>
      </c>
      <c r="C25" s="2">
        <v>1451065</v>
      </c>
      <c r="D25" s="2">
        <v>43870</v>
      </c>
      <c r="E25" s="2">
        <f t="shared" si="4"/>
        <v>1407195</v>
      </c>
      <c r="G25" s="11" t="s">
        <v>37</v>
      </c>
      <c r="H25" s="2">
        <v>10517</v>
      </c>
      <c r="I25" s="2">
        <v>1552255</v>
      </c>
      <c r="J25" s="2">
        <v>7140</v>
      </c>
      <c r="K25" s="2">
        <f t="shared" si="5"/>
        <v>1545115</v>
      </c>
    </row>
    <row r="26" spans="1:11" ht="13.5">
      <c r="A26" s="11" t="s">
        <v>38</v>
      </c>
      <c r="B26" s="2">
        <v>3014</v>
      </c>
      <c r="C26" s="2">
        <v>1077805</v>
      </c>
      <c r="D26" s="2">
        <v>37680</v>
      </c>
      <c r="E26" s="2">
        <f t="shared" si="4"/>
        <v>1040125</v>
      </c>
      <c r="G26" s="11" t="s">
        <v>38</v>
      </c>
      <c r="H26" s="2">
        <v>2919</v>
      </c>
      <c r="I26" s="2">
        <v>954560</v>
      </c>
      <c r="J26" s="2">
        <v>0</v>
      </c>
      <c r="K26" s="2">
        <f t="shared" si="5"/>
        <v>954560</v>
      </c>
    </row>
    <row r="27" spans="1:11" ht="13.5">
      <c r="A27" s="11" t="s">
        <v>39</v>
      </c>
      <c r="B27" s="2">
        <v>1345</v>
      </c>
      <c r="C27" s="2">
        <v>609160</v>
      </c>
      <c r="D27" s="2">
        <v>37680</v>
      </c>
      <c r="E27" s="2">
        <f t="shared" si="4"/>
        <v>571480</v>
      </c>
      <c r="G27" s="11" t="s">
        <v>39</v>
      </c>
      <c r="H27" s="2">
        <v>1460</v>
      </c>
      <c r="I27" s="2">
        <v>527520</v>
      </c>
      <c r="J27" s="2">
        <v>3925</v>
      </c>
      <c r="K27" s="2">
        <f t="shared" si="5"/>
        <v>523595</v>
      </c>
    </row>
    <row r="28" spans="1:11" ht="14.25" thickBot="1">
      <c r="A28" s="12" t="s">
        <v>1</v>
      </c>
      <c r="B28" s="2">
        <f>SUM(B22:B27)</f>
        <v>115280</v>
      </c>
      <c r="C28" s="2">
        <f>SUM(C22:C27)</f>
        <v>7106050</v>
      </c>
      <c r="D28" s="13">
        <f>SUM(D22:D27)</f>
        <v>1147680</v>
      </c>
      <c r="E28" s="2">
        <f t="shared" si="4"/>
        <v>5958370</v>
      </c>
      <c r="G28" s="12" t="s">
        <v>1</v>
      </c>
      <c r="H28" s="2">
        <f>SUM(H22:H27)</f>
        <v>131087</v>
      </c>
      <c r="I28" s="2">
        <f>SUM(I22:I27)</f>
        <v>7833605</v>
      </c>
      <c r="J28" s="13">
        <f>SUM(J22:J27)</f>
        <v>1352571</v>
      </c>
      <c r="K28" s="2">
        <f t="shared" si="5"/>
        <v>6481034</v>
      </c>
    </row>
    <row r="29" spans="4:10" ht="14.25" thickBot="1">
      <c r="D29" s="9">
        <f>D28/C28</f>
        <v>0.16150744787892007</v>
      </c>
      <c r="J29" s="10">
        <f>J28/I28</f>
        <v>0.17266265021021612</v>
      </c>
    </row>
    <row r="30" spans="1:5" ht="13.5">
      <c r="A30" s="5"/>
      <c r="B30" s="4" t="s">
        <v>18</v>
      </c>
      <c r="C30" s="4" t="s">
        <v>19</v>
      </c>
      <c r="D30" s="8" t="s">
        <v>20</v>
      </c>
      <c r="E30" s="4" t="s">
        <v>21</v>
      </c>
    </row>
    <row r="31" spans="1:5" ht="13.5">
      <c r="A31" s="11" t="s">
        <v>35</v>
      </c>
      <c r="B31" s="2">
        <v>32883</v>
      </c>
      <c r="C31" s="2">
        <v>1182405</v>
      </c>
      <c r="D31" s="2">
        <v>284055</v>
      </c>
      <c r="E31" s="2">
        <f aca="true" t="shared" si="6" ref="E31:E37">C31-D31</f>
        <v>898350</v>
      </c>
    </row>
    <row r="32" spans="1:5" ht="13.5">
      <c r="A32" s="11" t="s">
        <v>36</v>
      </c>
      <c r="B32" s="2">
        <v>49622</v>
      </c>
      <c r="C32" s="2">
        <v>315621</v>
      </c>
      <c r="D32" s="2">
        <v>186730</v>
      </c>
      <c r="E32" s="2">
        <f t="shared" si="6"/>
        <v>128891</v>
      </c>
    </row>
    <row r="33" spans="1:5" ht="13.5">
      <c r="A33" s="11" t="s">
        <v>40</v>
      </c>
      <c r="B33" s="2">
        <v>29956</v>
      </c>
      <c r="C33" s="2">
        <v>2663908</v>
      </c>
      <c r="D33" s="2">
        <v>671903</v>
      </c>
      <c r="E33" s="2">
        <f t="shared" si="6"/>
        <v>1992005</v>
      </c>
    </row>
    <row r="34" spans="1:5" ht="13.5">
      <c r="A34" s="11" t="s">
        <v>37</v>
      </c>
      <c r="B34" s="2">
        <v>10386</v>
      </c>
      <c r="C34" s="2">
        <v>1571590</v>
      </c>
      <c r="D34" s="2">
        <v>42130</v>
      </c>
      <c r="E34" s="2">
        <f t="shared" si="6"/>
        <v>1529460</v>
      </c>
    </row>
    <row r="35" spans="1:5" ht="13.5">
      <c r="A35" s="11" t="s">
        <v>38</v>
      </c>
      <c r="B35" s="2">
        <v>2641</v>
      </c>
      <c r="C35" s="2">
        <v>968690</v>
      </c>
      <c r="D35" s="2">
        <v>58090</v>
      </c>
      <c r="E35" s="2">
        <f t="shared" si="6"/>
        <v>910600</v>
      </c>
    </row>
    <row r="36" spans="1:5" ht="13.5">
      <c r="A36" s="11" t="s">
        <v>39</v>
      </c>
      <c r="B36" s="2">
        <v>1201</v>
      </c>
      <c r="C36" s="2">
        <v>502400</v>
      </c>
      <c r="D36" s="2">
        <v>0</v>
      </c>
      <c r="E36" s="2">
        <f t="shared" si="6"/>
        <v>502400</v>
      </c>
    </row>
    <row r="37" spans="1:5" ht="14.25" thickBot="1">
      <c r="A37" s="12" t="s">
        <v>1</v>
      </c>
      <c r="B37" s="2">
        <f>SUM(B31:B36)</f>
        <v>126689</v>
      </c>
      <c r="C37" s="2">
        <f>SUM(C31:C36)</f>
        <v>7204614</v>
      </c>
      <c r="D37" s="13">
        <f>SUM(D31:D36)</f>
        <v>1242908</v>
      </c>
      <c r="E37" s="2">
        <f t="shared" si="6"/>
        <v>5961706</v>
      </c>
    </row>
    <row r="38" ht="14.25" thickBot="1">
      <c r="D38" s="9">
        <f>D37/C37</f>
        <v>0.1725155573914161</v>
      </c>
    </row>
  </sheetData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F1">
      <selection activeCell="I30" sqref="I30"/>
    </sheetView>
  </sheetViews>
  <sheetFormatPr defaultColWidth="9.00390625" defaultRowHeight="13.5"/>
  <cols>
    <col min="1" max="1" width="15.125" style="0" customWidth="1"/>
    <col min="2" max="2" width="19.375" style="1" customWidth="1"/>
    <col min="3" max="3" width="20.75390625" style="1" bestFit="1" customWidth="1"/>
    <col min="4" max="5" width="16.875" style="1" bestFit="1" customWidth="1"/>
    <col min="7" max="7" width="12.875" style="0" customWidth="1"/>
    <col min="8" max="8" width="17.625" style="0" customWidth="1"/>
    <col min="9" max="9" width="20.75390625" style="0" bestFit="1" customWidth="1"/>
    <col min="10" max="11" width="16.875" style="0" bestFit="1" customWidth="1"/>
  </cols>
  <sheetData>
    <row r="1" ht="13.5">
      <c r="B1" s="1" t="s">
        <v>41</v>
      </c>
    </row>
    <row r="3" spans="1:11" ht="13.5">
      <c r="A3" s="5"/>
      <c r="B3" s="4" t="s">
        <v>4</v>
      </c>
      <c r="C3" s="4" t="s">
        <v>5</v>
      </c>
      <c r="D3" s="4" t="s">
        <v>6</v>
      </c>
      <c r="E3" s="4" t="s">
        <v>7</v>
      </c>
      <c r="G3" s="5"/>
      <c r="H3" s="4" t="s">
        <v>22</v>
      </c>
      <c r="I3" s="4" t="s">
        <v>23</v>
      </c>
      <c r="J3" s="4" t="s">
        <v>24</v>
      </c>
      <c r="K3" s="4" t="s">
        <v>25</v>
      </c>
    </row>
    <row r="4" spans="1:11" ht="13.5">
      <c r="A4" s="12" t="s">
        <v>42</v>
      </c>
      <c r="B4" s="2">
        <v>40980</v>
      </c>
      <c r="C4" s="2">
        <v>3064000</v>
      </c>
      <c r="D4" s="2">
        <v>1214455</v>
      </c>
      <c r="E4" s="2">
        <f>C4-D4</f>
        <v>1849545</v>
      </c>
      <c r="G4" s="12" t="s">
        <v>42</v>
      </c>
      <c r="H4" s="2">
        <v>46074</v>
      </c>
      <c r="I4" s="2">
        <v>3708330</v>
      </c>
      <c r="J4" s="2">
        <v>1444815</v>
      </c>
      <c r="K4" s="2">
        <f>I4-J4</f>
        <v>2263515</v>
      </c>
    </row>
    <row r="5" spans="1:11" ht="13.5">
      <c r="A5" s="12" t="s">
        <v>43</v>
      </c>
      <c r="B5" s="2">
        <v>17931</v>
      </c>
      <c r="C5" s="2">
        <v>956520</v>
      </c>
      <c r="D5" s="2">
        <v>407365</v>
      </c>
      <c r="E5" s="2">
        <f>C5-D5</f>
        <v>549155</v>
      </c>
      <c r="G5" s="12" t="s">
        <v>43</v>
      </c>
      <c r="H5" s="2">
        <v>21762</v>
      </c>
      <c r="I5" s="2">
        <v>1192420</v>
      </c>
      <c r="J5" s="2">
        <v>430868</v>
      </c>
      <c r="K5" s="2">
        <f>I5-J5</f>
        <v>761552</v>
      </c>
    </row>
    <row r="6" spans="1:11" ht="13.5">
      <c r="A6" s="12" t="s">
        <v>44</v>
      </c>
      <c r="B6" s="2">
        <v>10223</v>
      </c>
      <c r="C6" s="2">
        <v>529570</v>
      </c>
      <c r="D6" s="2">
        <v>184990</v>
      </c>
      <c r="E6" s="2">
        <f>C6-D6</f>
        <v>344580</v>
      </c>
      <c r="G6" s="12" t="s">
        <v>44</v>
      </c>
      <c r="H6" s="2">
        <v>9915</v>
      </c>
      <c r="I6" s="2">
        <v>502830</v>
      </c>
      <c r="J6" s="2">
        <v>182307</v>
      </c>
      <c r="K6" s="2">
        <f>I6-J6</f>
        <v>320523</v>
      </c>
    </row>
    <row r="7" spans="1:11" ht="14.25" thickBot="1">
      <c r="A7" s="12" t="s">
        <v>1</v>
      </c>
      <c r="B7" s="2">
        <f>SUM(B4:B6)</f>
        <v>69134</v>
      </c>
      <c r="C7" s="2">
        <f>SUM(C4:C6)</f>
        <v>4550090</v>
      </c>
      <c r="D7" s="13">
        <f>SUM(D4:D6)</f>
        <v>1806810</v>
      </c>
      <c r="E7" s="2">
        <f>C7-D7</f>
        <v>2743280</v>
      </c>
      <c r="G7" s="12" t="s">
        <v>1</v>
      </c>
      <c r="H7" s="2">
        <f>SUM(H4:H6)</f>
        <v>77751</v>
      </c>
      <c r="I7" s="2">
        <f>SUM(I4:I6)</f>
        <v>5403580</v>
      </c>
      <c r="J7" s="2">
        <f>SUM(J4:J6)</f>
        <v>2057990</v>
      </c>
      <c r="K7" s="2">
        <f>I7-J7</f>
        <v>3345590</v>
      </c>
    </row>
    <row r="8" spans="4:10" ht="14.25" thickBot="1">
      <c r="D8" s="9">
        <f>D7/C7</f>
        <v>0.3970932443094532</v>
      </c>
      <c r="J8" s="9">
        <f>J7/I7</f>
        <v>0.38085676532965185</v>
      </c>
    </row>
    <row r="9" spans="1:11" ht="13.5">
      <c r="A9" s="5"/>
      <c r="B9" s="4" t="s">
        <v>10</v>
      </c>
      <c r="C9" s="4" t="s">
        <v>11</v>
      </c>
      <c r="D9" s="8" t="s">
        <v>12</v>
      </c>
      <c r="E9" s="4" t="s">
        <v>13</v>
      </c>
      <c r="G9" s="5"/>
      <c r="H9" s="4" t="s">
        <v>26</v>
      </c>
      <c r="I9" s="4" t="s">
        <v>27</v>
      </c>
      <c r="J9" s="4" t="s">
        <v>28</v>
      </c>
      <c r="K9" s="4" t="s">
        <v>29</v>
      </c>
    </row>
    <row r="10" spans="1:11" ht="13.5">
      <c r="A10" s="12" t="s">
        <v>42</v>
      </c>
      <c r="B10" s="2">
        <v>42291</v>
      </c>
      <c r="C10" s="2">
        <v>3308730</v>
      </c>
      <c r="D10" s="2">
        <v>1227455</v>
      </c>
      <c r="E10" s="2">
        <f>C10-D10</f>
        <v>2081275</v>
      </c>
      <c r="G10" s="12" t="s">
        <v>42</v>
      </c>
      <c r="H10" s="2">
        <v>45955</v>
      </c>
      <c r="I10" s="2">
        <v>3997970</v>
      </c>
      <c r="J10" s="2">
        <v>1537086</v>
      </c>
      <c r="K10" s="2">
        <f>I10-J10</f>
        <v>2460884</v>
      </c>
    </row>
    <row r="11" spans="1:11" ht="13.5">
      <c r="A11" s="12" t="s">
        <v>43</v>
      </c>
      <c r="B11" s="2">
        <v>19885</v>
      </c>
      <c r="C11" s="2">
        <v>1028520</v>
      </c>
      <c r="D11" s="2">
        <v>411620</v>
      </c>
      <c r="E11" s="2">
        <f>C11-D11</f>
        <v>616900</v>
      </c>
      <c r="G11" s="12" t="s">
        <v>43</v>
      </c>
      <c r="H11" s="2">
        <v>17719</v>
      </c>
      <c r="I11" s="2">
        <v>1139370</v>
      </c>
      <c r="J11" s="2">
        <v>420356</v>
      </c>
      <c r="K11" s="2">
        <f>I11-J11</f>
        <v>719014</v>
      </c>
    </row>
    <row r="12" spans="1:11" ht="13.5">
      <c r="A12" s="12" t="s">
        <v>44</v>
      </c>
      <c r="B12" s="2">
        <v>9978</v>
      </c>
      <c r="C12" s="2">
        <v>518810</v>
      </c>
      <c r="D12" s="2">
        <v>160550</v>
      </c>
      <c r="E12" s="2">
        <f>C12-D12</f>
        <v>358260</v>
      </c>
      <c r="G12" s="12" t="s">
        <v>44</v>
      </c>
      <c r="H12" s="2">
        <v>12761</v>
      </c>
      <c r="I12" s="2">
        <v>641330</v>
      </c>
      <c r="J12" s="2">
        <v>285561</v>
      </c>
      <c r="K12" s="2">
        <f>I12-J12</f>
        <v>355769</v>
      </c>
    </row>
    <row r="13" spans="1:11" ht="14.25" thickBot="1">
      <c r="A13" s="12" t="s">
        <v>1</v>
      </c>
      <c r="B13" s="2">
        <f>SUM(B10:B12)</f>
        <v>72154</v>
      </c>
      <c r="C13" s="2">
        <f>SUM(C10:C12)</f>
        <v>4856060</v>
      </c>
      <c r="D13" s="2">
        <f>SUM(D10:D12)</f>
        <v>1799625</v>
      </c>
      <c r="E13" s="2">
        <f>C13-D13</f>
        <v>3056435</v>
      </c>
      <c r="G13" s="12" t="s">
        <v>1</v>
      </c>
      <c r="H13" s="2">
        <f>SUM(H10:H12)</f>
        <v>76435</v>
      </c>
      <c r="I13" s="2">
        <f>SUM(I10:I12)</f>
        <v>5778670</v>
      </c>
      <c r="J13" s="2">
        <f>SUM(J10:J12)</f>
        <v>2243003</v>
      </c>
      <c r="K13" s="2">
        <f>I13-J13</f>
        <v>3535667</v>
      </c>
    </row>
    <row r="14" spans="4:10" ht="14.25" thickBot="1">
      <c r="D14" s="9">
        <f>D13/C13</f>
        <v>0.37059364999608735</v>
      </c>
      <c r="J14" s="9">
        <f>J13/I13</f>
        <v>0.38815211804792454</v>
      </c>
    </row>
    <row r="15" spans="1:11" ht="13.5">
      <c r="A15" s="5"/>
      <c r="B15" s="4" t="s">
        <v>14</v>
      </c>
      <c r="C15" s="4" t="s">
        <v>15</v>
      </c>
      <c r="D15" s="4" t="s">
        <v>16</v>
      </c>
      <c r="E15" s="4" t="s">
        <v>17</v>
      </c>
      <c r="G15" s="5"/>
      <c r="H15" s="4" t="s">
        <v>30</v>
      </c>
      <c r="I15" s="4" t="s">
        <v>31</v>
      </c>
      <c r="J15" s="4" t="s">
        <v>32</v>
      </c>
      <c r="K15" s="4" t="s">
        <v>33</v>
      </c>
    </row>
    <row r="16" spans="1:11" ht="13.5">
      <c r="A16" s="12" t="s">
        <v>42</v>
      </c>
      <c r="B16" s="2">
        <v>43976</v>
      </c>
      <c r="C16" s="2">
        <v>3527010</v>
      </c>
      <c r="D16" s="2">
        <v>1362340</v>
      </c>
      <c r="E16" s="2">
        <f>C16-D16</f>
        <v>2164670</v>
      </c>
      <c r="G16" s="12" t="s">
        <v>42</v>
      </c>
      <c r="H16" s="2">
        <v>51690</v>
      </c>
      <c r="I16" s="2">
        <v>3848360</v>
      </c>
      <c r="J16" s="2">
        <v>1477185</v>
      </c>
      <c r="K16" s="2">
        <f>I16-J16</f>
        <v>2371175</v>
      </c>
    </row>
    <row r="17" spans="1:11" ht="13.5">
      <c r="A17" s="12" t="s">
        <v>43</v>
      </c>
      <c r="B17" s="2">
        <v>19158</v>
      </c>
      <c r="C17" s="2">
        <v>1155100</v>
      </c>
      <c r="D17" s="2">
        <v>410550</v>
      </c>
      <c r="E17" s="2">
        <f>C17-D17</f>
        <v>744550</v>
      </c>
      <c r="G17" s="12" t="s">
        <v>43</v>
      </c>
      <c r="H17" s="2">
        <v>19988</v>
      </c>
      <c r="I17" s="2">
        <v>1355900</v>
      </c>
      <c r="J17" s="2">
        <v>416254</v>
      </c>
      <c r="K17" s="2">
        <f>I17-J17</f>
        <v>939646</v>
      </c>
    </row>
    <row r="18" spans="1:11" ht="13.5">
      <c r="A18" s="12" t="s">
        <v>44</v>
      </c>
      <c r="B18" s="2">
        <v>11956</v>
      </c>
      <c r="C18" s="2">
        <v>573240</v>
      </c>
      <c r="D18" s="2">
        <v>160005</v>
      </c>
      <c r="E18" s="2">
        <f>C18-D18</f>
        <v>413235</v>
      </c>
      <c r="G18" s="12" t="s">
        <v>44</v>
      </c>
      <c r="H18" s="2">
        <v>13362</v>
      </c>
      <c r="I18" s="2">
        <v>652360</v>
      </c>
      <c r="J18" s="2">
        <v>238532</v>
      </c>
      <c r="K18" s="2">
        <f>I18-J18</f>
        <v>413828</v>
      </c>
    </row>
    <row r="19" spans="1:11" ht="14.25" thickBot="1">
      <c r="A19" s="12" t="s">
        <v>1</v>
      </c>
      <c r="B19" s="2">
        <f>SUM(B16:B18)</f>
        <v>75090</v>
      </c>
      <c r="C19" s="2">
        <f>SUM(C16:C18)</f>
        <v>5255350</v>
      </c>
      <c r="D19" s="2">
        <f>SUM(D16:D18)</f>
        <v>1932895</v>
      </c>
      <c r="E19" s="2">
        <f>C19-D19</f>
        <v>3322455</v>
      </c>
      <c r="G19" s="12" t="s">
        <v>1</v>
      </c>
      <c r="H19" s="2">
        <f>SUM(H16:H18)</f>
        <v>85040</v>
      </c>
      <c r="I19" s="2">
        <f>SUM(I16:I18)</f>
        <v>5856620</v>
      </c>
      <c r="J19" s="2">
        <f>SUM(J16:J18)</f>
        <v>2131971</v>
      </c>
      <c r="K19" s="2">
        <f>I19-J19</f>
        <v>3724649</v>
      </c>
    </row>
    <row r="20" spans="4:10" ht="14.25" thickBot="1">
      <c r="D20" s="9">
        <f>D19/C19</f>
        <v>0.36779567488368997</v>
      </c>
      <c r="J20" s="9">
        <f>J19/I19</f>
        <v>0.3640275448979104</v>
      </c>
    </row>
    <row r="21" spans="1:5" ht="13.5">
      <c r="A21" s="5"/>
      <c r="B21" s="4" t="s">
        <v>18</v>
      </c>
      <c r="C21" s="4" t="s">
        <v>19</v>
      </c>
      <c r="D21" s="4" t="s">
        <v>20</v>
      </c>
      <c r="E21" s="4" t="s">
        <v>21</v>
      </c>
    </row>
    <row r="22" spans="1:5" ht="13.5">
      <c r="A22" s="12" t="s">
        <v>42</v>
      </c>
      <c r="B22" s="2">
        <v>48310</v>
      </c>
      <c r="C22" s="2">
        <v>3582830</v>
      </c>
      <c r="D22" s="2">
        <v>1341260</v>
      </c>
      <c r="E22" s="2">
        <f>C22-D22</f>
        <v>2241570</v>
      </c>
    </row>
    <row r="23" spans="1:5" ht="13.5">
      <c r="A23" s="12" t="s">
        <v>43</v>
      </c>
      <c r="B23" s="2">
        <v>22350</v>
      </c>
      <c r="C23" s="2">
        <v>1224600</v>
      </c>
      <c r="D23" s="2">
        <v>435550</v>
      </c>
      <c r="E23" s="2">
        <f>C23-D23</f>
        <v>789050</v>
      </c>
    </row>
    <row r="24" spans="1:5" ht="13.5">
      <c r="A24" s="12" t="s">
        <v>44</v>
      </c>
      <c r="B24" s="2">
        <v>11151</v>
      </c>
      <c r="C24" s="2">
        <v>529990</v>
      </c>
      <c r="D24" s="2">
        <v>174925</v>
      </c>
      <c r="E24" s="2">
        <f>C24-D24</f>
        <v>355065</v>
      </c>
    </row>
    <row r="25" spans="1:5" ht="14.25" thickBot="1">
      <c r="A25" s="12" t="s">
        <v>1</v>
      </c>
      <c r="B25" s="2">
        <f>SUM(B22:B24)</f>
        <v>81811</v>
      </c>
      <c r="C25" s="2">
        <f>SUM(C22:C24)</f>
        <v>5337420</v>
      </c>
      <c r="D25" s="2">
        <f>SUM(D22:D24)</f>
        <v>1951735</v>
      </c>
      <c r="E25" s="2">
        <f>C25-D25</f>
        <v>3385685</v>
      </c>
    </row>
    <row r="26" ht="14.25" thickBot="1">
      <c r="D26" s="9">
        <f>D25/C25</f>
        <v>0.365670117772257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pc322</dc:creator>
  <cp:keywords/>
  <dc:description/>
  <cp:lastModifiedBy>pc322</cp:lastModifiedBy>
  <cp:lastPrinted>2005-07-31T09:07:02Z</cp:lastPrinted>
  <dcterms:created xsi:type="dcterms:W3CDTF">2005-06-09T09:51:34Z</dcterms:created>
  <dcterms:modified xsi:type="dcterms:W3CDTF">2005-07-31T09:11:57Z</dcterms:modified>
  <cp:category/>
  <cp:version/>
  <cp:contentType/>
  <cp:contentStatus/>
</cp:coreProperties>
</file>