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89" sheetId="1" r:id="rId1"/>
    <sheet name="90" sheetId="2" r:id="rId2"/>
    <sheet name="91" sheetId="3" r:id="rId3"/>
  </sheets>
  <definedNames>
    <definedName name="_xlnm.Print_Area" localSheetId="1">'90'!$A$1:$L$52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9" authorId="0">
      <text>
        <r>
          <rPr>
            <b/>
            <sz val="9"/>
            <color indexed="8"/>
            <rFont val="ＭＳ Ｐゴシック"/>
            <family val="3"/>
          </rPr>
          <t xml:space="preserve">0831:
</t>
        </r>
      </text>
    </comment>
  </commentList>
</comments>
</file>

<file path=xl/sharedStrings.xml><?xml version="1.0" encoding="utf-8"?>
<sst xmlns="http://schemas.openxmlformats.org/spreadsheetml/2006/main" count="203" uniqueCount="148">
  <si>
    <t>災害・事故</t>
  </si>
  <si>
    <t>犯罪発生状況</t>
  </si>
  <si>
    <t>(単位：件)</t>
  </si>
  <si>
    <t>罪　種</t>
  </si>
  <si>
    <t>平成２０年</t>
  </si>
  <si>
    <t>平成２１年</t>
  </si>
  <si>
    <t>平成２２年</t>
  </si>
  <si>
    <t>認知</t>
  </si>
  <si>
    <t>検挙</t>
  </si>
  <si>
    <t>総　　数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</si>
  <si>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</si>
  <si>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</si>
  <si>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</si>
  <si>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</si>
  <si>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</si>
  <si>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</si>
  <si>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</si>
  <si>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</si>
  <si>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</si>
  <si>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</si>
  <si>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　凶器準備集合</t>
  </si>
  <si>
    <t>窃盗犯</t>
  </si>
  <si>
    <t>知能犯</t>
  </si>
  <si>
    <t>詐欺</t>
  </si>
  <si>
    <t>横領</t>
  </si>
  <si>
    <t>偽造</t>
  </si>
  <si>
    <t>賄賂等</t>
  </si>
  <si>
    <t>背任</t>
  </si>
  <si>
    <t>風俗犯</t>
  </si>
  <si>
    <t>賭博</t>
  </si>
  <si>
    <t>わいせつ</t>
  </si>
  <si>
    <t>その他</t>
  </si>
  <si>
    <t>資料：豊川警察署</t>
  </si>
  <si>
    <t>平成２３年</t>
  </si>
  <si>
    <t>平成２４年</t>
  </si>
  <si>
    <t>災害事故</t>
  </si>
  <si>
    <t xml:space="preserve">   交通事故原因別件数(人身事故)</t>
  </si>
  <si>
    <t>(単位：件)</t>
  </si>
  <si>
    <t>年　　次</t>
  </si>
  <si>
    <t>平成20年</t>
  </si>
  <si>
    <t>平成２１年</t>
  </si>
  <si>
    <t>平成２２年</t>
  </si>
  <si>
    <t>平成２3年</t>
  </si>
  <si>
    <t>平成２4年</t>
  </si>
  <si>
    <t>人身総件数/内死者数</t>
  </si>
  <si>
    <t>車</t>
  </si>
  <si>
    <t>信号無視</t>
  </si>
  <si>
    <t>通行区分違反</t>
  </si>
  <si>
    <t>横断転回不適切</t>
  </si>
  <si>
    <t>右左折違反</t>
  </si>
  <si>
    <t>優先通行違反</t>
  </si>
  <si>
    <t>歩行者保護違反</t>
  </si>
  <si>
    <t>一時不停止</t>
  </si>
  <si>
    <t>両</t>
  </si>
  <si>
    <t>酒酔い違反</t>
  </si>
  <si>
    <t>最高速度違反</t>
  </si>
  <si>
    <t>徐行違反</t>
  </si>
  <si>
    <t>交差点の安全通行違反</t>
  </si>
  <si>
    <t>安全運転義務違反</t>
  </si>
  <si>
    <t>その他</t>
  </si>
  <si>
    <t>歩行者</t>
  </si>
  <si>
    <t>車両の直前直後横断</t>
  </si>
  <si>
    <t>飛び出し</t>
  </si>
  <si>
    <t>踏切不注意</t>
  </si>
  <si>
    <t>注1）　豊川警察署管内</t>
  </si>
  <si>
    <t xml:space="preserve">   交通事故年齢別死傷者数</t>
  </si>
  <si>
    <t>(単位：人)</t>
  </si>
  <si>
    <t>区　　分</t>
  </si>
  <si>
    <t>死者</t>
  </si>
  <si>
    <t>傷者</t>
  </si>
  <si>
    <t>こども</t>
  </si>
  <si>
    <t>５歳以下</t>
  </si>
  <si>
    <t>６～１２歳</t>
  </si>
  <si>
    <t>１３～１５歳</t>
  </si>
  <si>
    <t>若者</t>
  </si>
  <si>
    <t>１６～１９歳</t>
  </si>
  <si>
    <t>２０～２４歳</t>
  </si>
  <si>
    <t>一般成人</t>
  </si>
  <si>
    <t>２５～２９歳</t>
  </si>
  <si>
    <t>３０～４９歳</t>
  </si>
  <si>
    <t>５０～６４歳</t>
  </si>
  <si>
    <t>高齢者</t>
  </si>
  <si>
    <t>６５～６９歳</t>
  </si>
  <si>
    <t>７０～７９歳</t>
  </si>
  <si>
    <t>８０歳以上</t>
  </si>
  <si>
    <t>合計</t>
  </si>
  <si>
    <t>交通事故死傷者の推移</t>
  </si>
  <si>
    <t>年次</t>
  </si>
  <si>
    <t>人身事故
件数</t>
  </si>
  <si>
    <t>総数</t>
  </si>
  <si>
    <t>自転車</t>
  </si>
  <si>
    <t>車等その他</t>
  </si>
  <si>
    <t>傷者</t>
  </si>
  <si>
    <t>平成２０年</t>
  </si>
  <si>
    <t>平成２３年</t>
  </si>
  <si>
    <t>平成２４年</t>
  </si>
  <si>
    <t>資料：人権交通防犯課</t>
  </si>
  <si>
    <t>災害・事故</t>
  </si>
  <si>
    <t xml:space="preserve"> 救急車出動状況</t>
  </si>
  <si>
    <t>種類別出動件数</t>
  </si>
  <si>
    <t>火災      事故</t>
  </si>
  <si>
    <t>水難      事故</t>
  </si>
  <si>
    <t>交通
事故</t>
  </si>
  <si>
    <t>労働
災害</t>
  </si>
  <si>
    <t>運動      競技</t>
  </si>
  <si>
    <t>一般
負傷</t>
  </si>
  <si>
    <t>加害      事故</t>
  </si>
  <si>
    <t>自損
事故</t>
  </si>
  <si>
    <t>急病</t>
  </si>
  <si>
    <t>平成21年</t>
  </si>
  <si>
    <t>平成22年</t>
  </si>
  <si>
    <t>平成23年</t>
  </si>
  <si>
    <t>平成24年</t>
  </si>
  <si>
    <t>注 )  数値は豊川市消防本部管内のものである。</t>
  </si>
  <si>
    <t>火災発生件数等の推移</t>
  </si>
  <si>
    <t>年 次</t>
  </si>
  <si>
    <t>火災件数(件)</t>
  </si>
  <si>
    <t>り災世帯</t>
  </si>
  <si>
    <t>焼損面積</t>
  </si>
  <si>
    <t>損害額　(千円)</t>
  </si>
  <si>
    <t>総数</t>
  </si>
  <si>
    <t>建物</t>
  </si>
  <si>
    <t>林野</t>
  </si>
  <si>
    <t>車両</t>
  </si>
  <si>
    <t>全損</t>
  </si>
  <si>
    <t>半損</t>
  </si>
  <si>
    <t>小損</t>
  </si>
  <si>
    <t>建物(㎡)</t>
  </si>
  <si>
    <t>林野(ａ)</t>
  </si>
  <si>
    <t>注 )  数値は豊川市消防本部管内のものである。</t>
  </si>
  <si>
    <t>原因別火災発生件数の推移</t>
  </si>
  <si>
    <t>年　次</t>
  </si>
  <si>
    <t>放火の疑い</t>
  </si>
  <si>
    <t>たばこ</t>
  </si>
  <si>
    <t>コンロ</t>
  </si>
  <si>
    <t>電気機器</t>
  </si>
  <si>
    <t>放火</t>
  </si>
  <si>
    <t>炉・焼却炉</t>
  </si>
  <si>
    <t>火遊び</t>
  </si>
  <si>
    <t>ストーブ</t>
  </si>
  <si>
    <t>たき火</t>
  </si>
  <si>
    <t>溶接・　　切断機</t>
  </si>
  <si>
    <t>風呂・かまど</t>
  </si>
  <si>
    <t>花火</t>
  </si>
  <si>
    <t>電気配線</t>
  </si>
  <si>
    <t>煙突・煙道</t>
  </si>
  <si>
    <t>不明</t>
  </si>
  <si>
    <t>資料:消防年報（豊川市消防本部）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</si>
</sst>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0_);\(0\)"/>
  </numFmts>
  <fonts count="48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thin"/>
      <bottom style="thin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49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38" fontId="2" fillId="0" borderId="15" xfId="49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/>
    </xf>
    <xf numFmtId="38" fontId="2" fillId="0" borderId="12" xfId="49" applyFont="1" applyFill="1" applyBorder="1" applyAlignment="1" applyProtection="1">
      <alignment horizontal="right" vertical="center"/>
      <protection/>
    </xf>
    <xf numFmtId="38" fontId="2" fillId="0" borderId="14" xfId="49" applyFont="1" applyFill="1" applyBorder="1" applyAlignment="1" applyProtection="1">
      <alignment horizontal="right" vertical="center"/>
      <protection/>
    </xf>
    <xf numFmtId="38" fontId="2" fillId="0" borderId="17" xfId="49" applyFont="1" applyFill="1" applyBorder="1" applyAlignment="1" applyProtection="1">
      <alignment horizontal="center" vertical="center"/>
      <protection/>
    </xf>
    <xf numFmtId="38" fontId="2" fillId="0" borderId="18" xfId="49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wrapText="1"/>
    </xf>
    <xf numFmtId="38" fontId="2" fillId="0" borderId="21" xfId="49" applyFont="1" applyFill="1" applyBorder="1" applyAlignment="1" applyProtection="1">
      <alignment horizontal="center" vertical="center"/>
      <protection/>
    </xf>
    <xf numFmtId="38" fontId="2" fillId="0" borderId="22" xfId="49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38" fontId="2" fillId="0" borderId="24" xfId="49" applyFont="1" applyFill="1" applyBorder="1" applyAlignment="1" applyProtection="1">
      <alignment horizontal="center" vertical="center"/>
      <protection/>
    </xf>
    <xf numFmtId="38" fontId="2" fillId="0" borderId="25" xfId="49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left" vertical="center"/>
    </xf>
    <xf numFmtId="38" fontId="8" fillId="0" borderId="21" xfId="49" applyFont="1" applyFill="1" applyBorder="1" applyAlignment="1" applyProtection="1">
      <alignment horizontal="left" vertical="center"/>
      <protection/>
    </xf>
    <xf numFmtId="38" fontId="8" fillId="0" borderId="22" xfId="49" applyFont="1" applyFill="1" applyBorder="1" applyAlignment="1" applyProtection="1">
      <alignment horizontal="left" vertical="center"/>
      <protection/>
    </xf>
    <xf numFmtId="38" fontId="8" fillId="0" borderId="26" xfId="49" applyFont="1" applyFill="1" applyBorder="1" applyAlignment="1" applyProtection="1">
      <alignment horizontal="left" vertical="center"/>
      <protection/>
    </xf>
    <xf numFmtId="38" fontId="2" fillId="0" borderId="27" xfId="49" applyFont="1" applyFill="1" applyBorder="1" applyAlignment="1" applyProtection="1">
      <alignment horizontal="center" vertical="center"/>
      <protection/>
    </xf>
    <xf numFmtId="38" fontId="2" fillId="0" borderId="28" xfId="49" applyFont="1" applyFill="1" applyBorder="1" applyAlignment="1" applyProtection="1">
      <alignment horizontal="right" vertical="center"/>
      <protection/>
    </xf>
    <xf numFmtId="38" fontId="2" fillId="0" borderId="10" xfId="49" applyFont="1" applyFill="1" applyBorder="1" applyAlignment="1" applyProtection="1">
      <alignment horizontal="right" vertical="center"/>
      <protection/>
    </xf>
    <xf numFmtId="38" fontId="2" fillId="0" borderId="26" xfId="49" applyFont="1" applyFill="1" applyBorder="1" applyAlignment="1" applyProtection="1">
      <alignment horizontal="center" vertical="center"/>
      <protection/>
    </xf>
    <xf numFmtId="38" fontId="2" fillId="0" borderId="29" xfId="49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178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8" fontId="2" fillId="0" borderId="41" xfId="0" applyNumberFormat="1" applyFont="1" applyFill="1" applyBorder="1" applyAlignment="1">
      <alignment horizontal="right" vertical="center"/>
    </xf>
    <xf numFmtId="178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8" fontId="2" fillId="0" borderId="44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179" fontId="2" fillId="0" borderId="42" xfId="0" applyNumberFormat="1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right" vertical="center"/>
    </xf>
    <xf numFmtId="178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right" vertical="center"/>
    </xf>
    <xf numFmtId="179" fontId="2" fillId="0" borderId="36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50" xfId="0" applyFont="1" applyFill="1" applyBorder="1" applyAlignment="1">
      <alignment/>
    </xf>
    <xf numFmtId="176" fontId="2" fillId="0" borderId="5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right" vertical="center"/>
    </xf>
    <xf numFmtId="176" fontId="2" fillId="0" borderId="54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right" vertical="center"/>
    </xf>
    <xf numFmtId="176" fontId="2" fillId="0" borderId="57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horizontal="right" vertical="center"/>
    </xf>
    <xf numFmtId="176" fontId="2" fillId="0" borderId="60" xfId="0" applyNumberFormat="1" applyFont="1" applyFill="1" applyBorder="1" applyAlignment="1">
      <alignment horizontal="right" vertical="center"/>
    </xf>
    <xf numFmtId="177" fontId="2" fillId="0" borderId="61" xfId="0" applyNumberFormat="1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center" vertical="center"/>
    </xf>
    <xf numFmtId="177" fontId="2" fillId="0" borderId="63" xfId="0" applyNumberFormat="1" applyFont="1" applyFill="1" applyBorder="1" applyAlignment="1">
      <alignment horizontal="right" vertical="center"/>
    </xf>
    <xf numFmtId="176" fontId="2" fillId="0" borderId="63" xfId="0" applyNumberFormat="1" applyFont="1" applyFill="1" applyBorder="1" applyAlignment="1">
      <alignment horizontal="right" vertical="center"/>
    </xf>
    <xf numFmtId="177" fontId="2" fillId="0" borderId="64" xfId="0" applyNumberFormat="1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center" vertical="center"/>
    </xf>
    <xf numFmtId="177" fontId="2" fillId="0" borderId="66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177" fontId="2" fillId="0" borderId="67" xfId="0" applyNumberFormat="1" applyFont="1" applyFill="1" applyBorder="1" applyAlignment="1">
      <alignment horizontal="right" vertical="center"/>
    </xf>
    <xf numFmtId="177" fontId="2" fillId="0" borderId="68" xfId="0" applyNumberFormat="1" applyFont="1" applyFill="1" applyBorder="1" applyAlignment="1">
      <alignment horizontal="right" vertical="center"/>
    </xf>
    <xf numFmtId="38" fontId="2" fillId="0" borderId="68" xfId="49" applyFont="1" applyFill="1" applyBorder="1" applyAlignment="1">
      <alignment horizontal="right" vertical="center"/>
    </xf>
    <xf numFmtId="177" fontId="2" fillId="0" borderId="69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38" fontId="2" fillId="0" borderId="70" xfId="49" applyFont="1" applyFill="1" applyBorder="1" applyAlignment="1">
      <alignment horizontal="center" vertical="center"/>
    </xf>
    <xf numFmtId="38" fontId="2" fillId="0" borderId="71" xfId="49" applyFont="1" applyFill="1" applyBorder="1" applyAlignment="1">
      <alignment horizontal="center" vertical="center"/>
    </xf>
    <xf numFmtId="38" fontId="2" fillId="0" borderId="72" xfId="49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center" vertical="center"/>
    </xf>
    <xf numFmtId="38" fontId="2" fillId="0" borderId="74" xfId="49" applyFont="1" applyFill="1" applyBorder="1" applyAlignment="1">
      <alignment horizontal="center" vertical="center"/>
    </xf>
    <xf numFmtId="38" fontId="2" fillId="0" borderId="75" xfId="49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38" fontId="2" fillId="0" borderId="77" xfId="49" applyFont="1" applyFill="1" applyBorder="1" applyAlignment="1">
      <alignment horizontal="right" vertical="center"/>
    </xf>
    <xf numFmtId="38" fontId="2" fillId="0" borderId="78" xfId="49" applyFont="1" applyFill="1" applyBorder="1" applyAlignment="1">
      <alignment horizontal="right" vertical="center"/>
    </xf>
    <xf numFmtId="0" fontId="2" fillId="0" borderId="79" xfId="0" applyFont="1" applyFill="1" applyBorder="1" applyAlignment="1">
      <alignment horizontal="center" vertical="center"/>
    </xf>
    <xf numFmtId="38" fontId="2" fillId="0" borderId="80" xfId="49" applyFont="1" applyFill="1" applyBorder="1" applyAlignment="1">
      <alignment horizontal="right" vertical="center"/>
    </xf>
    <xf numFmtId="38" fontId="2" fillId="0" borderId="81" xfId="49" applyFont="1" applyFill="1" applyBorder="1" applyAlignment="1">
      <alignment horizontal="right" vertical="center"/>
    </xf>
    <xf numFmtId="0" fontId="2" fillId="0" borderId="82" xfId="0" applyFont="1" applyFill="1" applyBorder="1" applyAlignment="1">
      <alignment horizontal="center" vertical="center"/>
    </xf>
    <xf numFmtId="38" fontId="2" fillId="0" borderId="83" xfId="49" applyFont="1" applyFill="1" applyBorder="1" applyAlignment="1">
      <alignment horizontal="right" vertical="center"/>
    </xf>
    <xf numFmtId="38" fontId="2" fillId="0" borderId="84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38" fontId="2" fillId="0" borderId="77" xfId="49" applyFont="1" applyFill="1" applyBorder="1" applyAlignment="1">
      <alignment horizontal="right"/>
    </xf>
    <xf numFmtId="38" fontId="2" fillId="0" borderId="80" xfId="49" applyFont="1" applyFill="1" applyBorder="1" applyAlignment="1">
      <alignment horizontal="right"/>
    </xf>
    <xf numFmtId="38" fontId="2" fillId="0" borderId="83" xfId="49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 textRotation="255" shrinkToFit="1"/>
    </xf>
    <xf numFmtId="0" fontId="2" fillId="0" borderId="100" xfId="0" applyFont="1" applyFill="1" applyBorder="1" applyAlignment="1">
      <alignment horizontal="center" vertical="center" textRotation="255" shrinkToFit="1"/>
    </xf>
    <xf numFmtId="0" fontId="2" fillId="0" borderId="101" xfId="0" applyFont="1" applyFill="1" applyBorder="1" applyAlignment="1">
      <alignment horizontal="center" vertical="center" textRotation="255" shrinkToFit="1"/>
    </xf>
    <xf numFmtId="0" fontId="0" fillId="0" borderId="47" xfId="0" applyFont="1" applyFill="1" applyBorder="1" applyAlignment="1">
      <alignment horizontal="center" vertical="center"/>
    </xf>
    <xf numFmtId="38" fontId="2" fillId="0" borderId="52" xfId="49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38" fontId="2" fillId="0" borderId="68" xfId="49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38" fontId="2" fillId="0" borderId="103" xfId="49" applyFont="1" applyFill="1" applyBorder="1" applyAlignment="1">
      <alignment horizontal="right"/>
    </xf>
    <xf numFmtId="38" fontId="2" fillId="0" borderId="104" xfId="49" applyFont="1" applyFill="1" applyBorder="1" applyAlignment="1">
      <alignment horizontal="right"/>
    </xf>
    <xf numFmtId="38" fontId="2" fillId="0" borderId="105" xfId="49" applyFont="1" applyFill="1" applyBorder="1" applyAlignment="1">
      <alignment horizontal="right"/>
    </xf>
    <xf numFmtId="38" fontId="2" fillId="0" borderId="106" xfId="49" applyFont="1" applyFill="1" applyBorder="1" applyAlignment="1">
      <alignment horizontal="right"/>
    </xf>
    <xf numFmtId="38" fontId="2" fillId="0" borderId="83" xfId="49" applyFont="1" applyFill="1" applyBorder="1" applyAlignment="1">
      <alignment horizontal="right"/>
    </xf>
    <xf numFmtId="38" fontId="2" fillId="0" borderId="84" xfId="49" applyFont="1" applyFill="1" applyBorder="1" applyAlignment="1">
      <alignment horizontal="right"/>
    </xf>
    <xf numFmtId="0" fontId="2" fillId="0" borderId="107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0</xdr:col>
      <xdr:colOff>247650</xdr:colOff>
      <xdr:row>18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514725"/>
          <a:ext cx="247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323850</xdr:colOff>
      <xdr:row>19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3657600"/>
          <a:ext cx="3238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workbookViewId="0" topLeftCell="A25">
      <selection activeCell="A1" sqref="A1"/>
    </sheetView>
  </sheetViews>
  <sheetFormatPr defaultColWidth="9.00390625" defaultRowHeight="13.5"/>
  <cols>
    <col min="1" max="1" width="4.625" style="1" customWidth="1"/>
    <col min="2" max="2" width="16.00390625" style="1" customWidth="1"/>
    <col min="3" max="12" width="9.625" style="1" customWidth="1"/>
    <col min="13" max="16384" width="9.00390625" style="1" customWidth="1"/>
  </cols>
  <sheetData>
    <row r="1" ht="13.5">
      <c r="B1" s="1" t="s">
        <v>0</v>
      </c>
    </row>
    <row r="3" spans="2:12" ht="22.5" customHeight="1" thickBot="1">
      <c r="B3" s="2" t="s">
        <v>1</v>
      </c>
      <c r="C3" s="2"/>
      <c r="D3" s="2"/>
      <c r="E3" s="2"/>
      <c r="F3" s="2"/>
      <c r="G3" s="2"/>
      <c r="H3" s="2"/>
      <c r="I3" s="2"/>
      <c r="J3" s="2"/>
      <c r="K3" s="147" t="s">
        <v>2</v>
      </c>
      <c r="L3" s="147"/>
    </row>
    <row r="4" spans="2:12" ht="16.5" customHeight="1">
      <c r="B4" s="149" t="s">
        <v>3</v>
      </c>
      <c r="C4" s="151" t="s">
        <v>4</v>
      </c>
      <c r="D4" s="152"/>
      <c r="E4" s="151" t="s">
        <v>5</v>
      </c>
      <c r="F4" s="152"/>
      <c r="G4" s="151" t="s">
        <v>6</v>
      </c>
      <c r="H4" s="152"/>
      <c r="I4" s="151" t="s">
        <v>33</v>
      </c>
      <c r="J4" s="152"/>
      <c r="K4" s="151" t="s">
        <v>34</v>
      </c>
      <c r="L4" s="153"/>
    </row>
    <row r="5" spans="2:12" ht="16.5" customHeight="1">
      <c r="B5" s="150"/>
      <c r="C5" s="6" t="s">
        <v>7</v>
      </c>
      <c r="D5" s="8" t="s">
        <v>8</v>
      </c>
      <c r="E5" s="6" t="s">
        <v>7</v>
      </c>
      <c r="F5" s="8" t="s">
        <v>8</v>
      </c>
      <c r="G5" s="6" t="s">
        <v>7</v>
      </c>
      <c r="H5" s="8" t="s">
        <v>8</v>
      </c>
      <c r="I5" s="6" t="s">
        <v>7</v>
      </c>
      <c r="J5" s="8" t="s">
        <v>8</v>
      </c>
      <c r="K5" s="6" t="s">
        <v>7</v>
      </c>
      <c r="L5" s="4" t="s">
        <v>8</v>
      </c>
    </row>
    <row r="6" spans="2:12" ht="16.5" customHeight="1">
      <c r="B6" s="23" t="s">
        <v>9</v>
      </c>
      <c r="C6" s="24">
        <f aca="true" t="shared" si="0" ref="C6:L6">+C7+C12+C18+C19+C25+C28</f>
        <v>3058</v>
      </c>
      <c r="D6" s="25">
        <f t="shared" si="0"/>
        <v>450</v>
      </c>
      <c r="E6" s="24">
        <f t="shared" si="0"/>
        <v>3072</v>
      </c>
      <c r="F6" s="25">
        <f t="shared" si="0"/>
        <v>853</v>
      </c>
      <c r="G6" s="24">
        <f t="shared" si="0"/>
        <v>2516</v>
      </c>
      <c r="H6" s="25">
        <f t="shared" si="0"/>
        <v>733</v>
      </c>
      <c r="I6" s="24">
        <f t="shared" si="0"/>
        <v>2213</v>
      </c>
      <c r="J6" s="25">
        <f t="shared" si="0"/>
        <v>496</v>
      </c>
      <c r="K6" s="24">
        <f t="shared" si="0"/>
        <v>1815</v>
      </c>
      <c r="L6" s="26">
        <f t="shared" si="0"/>
        <v>657</v>
      </c>
    </row>
    <row r="7" spans="2:12" ht="16.5" customHeight="1">
      <c r="B7" s="5" t="s">
        <v>10</v>
      </c>
      <c r="C7" s="13">
        <f aca="true" t="shared" si="1" ref="C7:L7">+C8+C9+C10+C11</f>
        <v>14</v>
      </c>
      <c r="D7" s="14">
        <f t="shared" si="1"/>
        <v>6</v>
      </c>
      <c r="E7" s="13">
        <f t="shared" si="1"/>
        <v>6</v>
      </c>
      <c r="F7" s="14">
        <f t="shared" si="1"/>
        <v>9</v>
      </c>
      <c r="G7" s="13">
        <f t="shared" si="1"/>
        <v>12</v>
      </c>
      <c r="H7" s="14">
        <f t="shared" si="1"/>
        <v>9</v>
      </c>
      <c r="I7" s="13">
        <f t="shared" si="1"/>
        <v>3</v>
      </c>
      <c r="J7" s="14">
        <f t="shared" si="1"/>
        <v>4</v>
      </c>
      <c r="K7" s="13">
        <f t="shared" si="1"/>
        <v>4</v>
      </c>
      <c r="L7" s="27">
        <f t="shared" si="1"/>
        <v>4</v>
      </c>
    </row>
    <row r="8" spans="2:12" ht="16.5" customHeight="1">
      <c r="B8" s="15" t="s">
        <v>11</v>
      </c>
      <c r="C8" s="7">
        <v>0</v>
      </c>
      <c r="D8" s="9">
        <v>0</v>
      </c>
      <c r="E8" s="7">
        <v>0</v>
      </c>
      <c r="F8" s="9">
        <v>0</v>
      </c>
      <c r="G8" s="7">
        <v>4</v>
      </c>
      <c r="H8" s="9">
        <v>4</v>
      </c>
      <c r="I8" s="7">
        <v>0</v>
      </c>
      <c r="J8" s="9">
        <v>1</v>
      </c>
      <c r="K8" s="7">
        <v>2</v>
      </c>
      <c r="L8" s="28">
        <v>1</v>
      </c>
    </row>
    <row r="9" spans="2:12" ht="16.5" customHeight="1">
      <c r="B9" s="15" t="s">
        <v>12</v>
      </c>
      <c r="C9" s="7">
        <v>11</v>
      </c>
      <c r="D9" s="9">
        <v>5</v>
      </c>
      <c r="E9" s="7">
        <v>5</v>
      </c>
      <c r="F9" s="9">
        <v>6</v>
      </c>
      <c r="G9" s="7">
        <v>3</v>
      </c>
      <c r="H9" s="9">
        <v>2</v>
      </c>
      <c r="I9" s="7">
        <v>1</v>
      </c>
      <c r="J9" s="9">
        <v>0</v>
      </c>
      <c r="K9" s="7">
        <v>2</v>
      </c>
      <c r="L9" s="28">
        <v>2</v>
      </c>
    </row>
    <row r="10" spans="2:12" ht="16.5" customHeight="1">
      <c r="B10" s="15" t="s">
        <v>13</v>
      </c>
      <c r="C10" s="7">
        <v>1</v>
      </c>
      <c r="D10" s="9">
        <v>1</v>
      </c>
      <c r="E10" s="7">
        <v>1</v>
      </c>
      <c r="F10" s="9">
        <v>1</v>
      </c>
      <c r="G10" s="7">
        <v>3</v>
      </c>
      <c r="H10" s="9">
        <v>3</v>
      </c>
      <c r="I10" s="7">
        <v>1</v>
      </c>
      <c r="J10" s="9">
        <v>2</v>
      </c>
      <c r="K10" s="7">
        <v>0</v>
      </c>
      <c r="L10" s="28">
        <v>0</v>
      </c>
    </row>
    <row r="11" spans="2:12" ht="16.5" customHeight="1">
      <c r="B11" s="16" t="s">
        <v>14</v>
      </c>
      <c r="C11" s="11">
        <v>2</v>
      </c>
      <c r="D11" s="12">
        <v>0</v>
      </c>
      <c r="E11" s="11">
        <v>0</v>
      </c>
      <c r="F11" s="12">
        <v>2</v>
      </c>
      <c r="G11" s="11">
        <v>2</v>
      </c>
      <c r="H11" s="12">
        <v>0</v>
      </c>
      <c r="I11" s="11">
        <v>1</v>
      </c>
      <c r="J11" s="12">
        <v>1</v>
      </c>
      <c r="K11" s="11">
        <v>0</v>
      </c>
      <c r="L11" s="29">
        <v>1</v>
      </c>
    </row>
    <row r="12" spans="2:12" ht="16.5" customHeight="1">
      <c r="B12" s="5" t="s">
        <v>15</v>
      </c>
      <c r="C12" s="13">
        <f aca="true" t="shared" si="2" ref="C12:I12">+C13+C14+C15+C16+C17</f>
        <v>80</v>
      </c>
      <c r="D12" s="14">
        <f t="shared" si="2"/>
        <v>52</v>
      </c>
      <c r="E12" s="13">
        <f t="shared" si="2"/>
        <v>67</v>
      </c>
      <c r="F12" s="14">
        <f t="shared" si="2"/>
        <v>43</v>
      </c>
      <c r="G12" s="13">
        <f t="shared" si="2"/>
        <v>76</v>
      </c>
      <c r="H12" s="14">
        <f t="shared" si="2"/>
        <v>57</v>
      </c>
      <c r="I12" s="13">
        <f t="shared" si="2"/>
        <v>70</v>
      </c>
      <c r="J12" s="14">
        <f>+J13+J14+J15+J16</f>
        <v>46</v>
      </c>
      <c r="K12" s="13">
        <f>+K13+K14+K15+K16</f>
        <v>47</v>
      </c>
      <c r="L12" s="27">
        <f>+L13+L14+L15+L16</f>
        <v>26</v>
      </c>
    </row>
    <row r="13" spans="2:12" ht="16.5" customHeight="1">
      <c r="B13" s="15" t="s">
        <v>16</v>
      </c>
      <c r="C13" s="7">
        <v>28</v>
      </c>
      <c r="D13" s="9">
        <v>20</v>
      </c>
      <c r="E13" s="7">
        <v>28</v>
      </c>
      <c r="F13" s="9">
        <v>17</v>
      </c>
      <c r="G13" s="7">
        <v>28</v>
      </c>
      <c r="H13" s="9">
        <v>22</v>
      </c>
      <c r="I13" s="7">
        <v>25</v>
      </c>
      <c r="J13" s="9">
        <v>16</v>
      </c>
      <c r="K13" s="7">
        <v>28</v>
      </c>
      <c r="L13" s="28">
        <v>14</v>
      </c>
    </row>
    <row r="14" spans="2:12" ht="16.5" customHeight="1">
      <c r="B14" s="15" t="s">
        <v>17</v>
      </c>
      <c r="C14" s="7">
        <v>38</v>
      </c>
      <c r="D14" s="9">
        <v>23</v>
      </c>
      <c r="E14" s="7">
        <v>31</v>
      </c>
      <c r="F14" s="9">
        <v>18</v>
      </c>
      <c r="G14" s="7">
        <v>34</v>
      </c>
      <c r="H14" s="9">
        <v>24</v>
      </c>
      <c r="I14" s="7">
        <v>25</v>
      </c>
      <c r="J14" s="9">
        <v>16</v>
      </c>
      <c r="K14" s="7">
        <v>12</v>
      </c>
      <c r="L14" s="28">
        <v>7</v>
      </c>
    </row>
    <row r="15" spans="2:12" ht="16.5" customHeight="1">
      <c r="B15" s="15" t="s">
        <v>18</v>
      </c>
      <c r="C15" s="7">
        <v>4</v>
      </c>
      <c r="D15" s="9">
        <v>3</v>
      </c>
      <c r="E15" s="7">
        <v>1</v>
      </c>
      <c r="F15" s="9">
        <v>2</v>
      </c>
      <c r="G15" s="7">
        <v>1</v>
      </c>
      <c r="H15" s="9">
        <v>1</v>
      </c>
      <c r="I15" s="7">
        <v>4</v>
      </c>
      <c r="J15" s="9">
        <v>2</v>
      </c>
      <c r="K15" s="7">
        <v>2</v>
      </c>
      <c r="L15" s="28">
        <v>3</v>
      </c>
    </row>
    <row r="16" spans="2:12" ht="16.5" customHeight="1">
      <c r="B16" s="15" t="s">
        <v>19</v>
      </c>
      <c r="C16" s="7">
        <v>10</v>
      </c>
      <c r="D16" s="9">
        <v>6</v>
      </c>
      <c r="E16" s="7">
        <v>7</v>
      </c>
      <c r="F16" s="9">
        <v>6</v>
      </c>
      <c r="G16" s="7">
        <v>13</v>
      </c>
      <c r="H16" s="9">
        <v>10</v>
      </c>
      <c r="I16" s="7">
        <v>16</v>
      </c>
      <c r="J16" s="9">
        <v>12</v>
      </c>
      <c r="K16" s="7">
        <v>5</v>
      </c>
      <c r="L16" s="28">
        <v>2</v>
      </c>
    </row>
    <row r="17" spans="2:12" ht="16.5" customHeight="1">
      <c r="B17" s="17" t="s">
        <v>20</v>
      </c>
      <c r="C17" s="11">
        <v>0</v>
      </c>
      <c r="D17" s="12"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29">
        <v>0</v>
      </c>
    </row>
    <row r="18" spans="2:12" ht="16.5" customHeight="1">
      <c r="B18" s="10" t="s">
        <v>21</v>
      </c>
      <c r="C18" s="18">
        <v>2303</v>
      </c>
      <c r="D18" s="19">
        <v>268</v>
      </c>
      <c r="E18" s="18">
        <v>2382</v>
      </c>
      <c r="F18" s="19">
        <v>620</v>
      </c>
      <c r="G18" s="18">
        <v>1949</v>
      </c>
      <c r="H18" s="19">
        <v>505</v>
      </c>
      <c r="I18" s="18">
        <v>1691</v>
      </c>
      <c r="J18" s="19">
        <v>368</v>
      </c>
      <c r="K18" s="18">
        <v>1389</v>
      </c>
      <c r="L18" s="30">
        <v>551</v>
      </c>
    </row>
    <row r="19" spans="2:12" ht="16.5" customHeight="1">
      <c r="B19" s="5" t="s">
        <v>22</v>
      </c>
      <c r="C19" s="13">
        <f aca="true" t="shared" si="3" ref="C19:L19">+C20+C21+C22+C23+C24</f>
        <v>77</v>
      </c>
      <c r="D19" s="14">
        <f t="shared" si="3"/>
        <v>36</v>
      </c>
      <c r="E19" s="13">
        <f t="shared" si="3"/>
        <v>102</v>
      </c>
      <c r="F19" s="14">
        <f t="shared" si="3"/>
        <v>89</v>
      </c>
      <c r="G19" s="13">
        <f t="shared" si="3"/>
        <v>60</v>
      </c>
      <c r="H19" s="14">
        <f t="shared" si="3"/>
        <v>72</v>
      </c>
      <c r="I19" s="13">
        <f t="shared" si="3"/>
        <v>22</v>
      </c>
      <c r="J19" s="14">
        <f t="shared" si="3"/>
        <v>12</v>
      </c>
      <c r="K19" s="13">
        <f t="shared" si="3"/>
        <v>23</v>
      </c>
      <c r="L19" s="27">
        <f t="shared" si="3"/>
        <v>21</v>
      </c>
    </row>
    <row r="20" spans="2:12" ht="16.5" customHeight="1">
      <c r="B20" s="15" t="s">
        <v>23</v>
      </c>
      <c r="C20" s="7">
        <v>55</v>
      </c>
      <c r="D20" s="9">
        <v>33</v>
      </c>
      <c r="E20" s="7">
        <v>56</v>
      </c>
      <c r="F20" s="9">
        <v>87</v>
      </c>
      <c r="G20" s="7">
        <v>33</v>
      </c>
      <c r="H20" s="9">
        <v>12</v>
      </c>
      <c r="I20" s="7">
        <v>17</v>
      </c>
      <c r="J20" s="9">
        <v>11</v>
      </c>
      <c r="K20" s="7">
        <v>12</v>
      </c>
      <c r="L20" s="28">
        <v>18</v>
      </c>
    </row>
    <row r="21" spans="2:12" ht="16.5" customHeight="1">
      <c r="B21" s="15" t="s">
        <v>24</v>
      </c>
      <c r="C21" s="7">
        <v>2</v>
      </c>
      <c r="D21" s="9">
        <v>1</v>
      </c>
      <c r="E21" s="7">
        <v>2</v>
      </c>
      <c r="F21" s="9">
        <v>1</v>
      </c>
      <c r="G21" s="7">
        <v>3</v>
      </c>
      <c r="H21" s="9">
        <v>0</v>
      </c>
      <c r="I21" s="7">
        <v>1</v>
      </c>
      <c r="J21" s="9">
        <v>0</v>
      </c>
      <c r="K21" s="7">
        <v>4</v>
      </c>
      <c r="L21" s="28">
        <v>0</v>
      </c>
    </row>
    <row r="22" spans="2:12" ht="16.5" customHeight="1">
      <c r="B22" s="15" t="s">
        <v>25</v>
      </c>
      <c r="C22" s="7">
        <v>20</v>
      </c>
      <c r="D22" s="9">
        <v>2</v>
      </c>
      <c r="E22" s="7">
        <v>44</v>
      </c>
      <c r="F22" s="9">
        <v>1</v>
      </c>
      <c r="G22" s="7">
        <v>24</v>
      </c>
      <c r="H22" s="9">
        <v>60</v>
      </c>
      <c r="I22" s="7">
        <v>4</v>
      </c>
      <c r="J22" s="9">
        <v>1</v>
      </c>
      <c r="K22" s="7">
        <v>7</v>
      </c>
      <c r="L22" s="28">
        <v>3</v>
      </c>
    </row>
    <row r="23" spans="2:12" ht="16.5" customHeight="1">
      <c r="B23" s="15" t="s">
        <v>26</v>
      </c>
      <c r="C23" s="7">
        <v>0</v>
      </c>
      <c r="D23" s="9">
        <v>0</v>
      </c>
      <c r="E23" s="7">
        <v>0</v>
      </c>
      <c r="F23" s="9">
        <v>0</v>
      </c>
      <c r="G23" s="7">
        <v>0</v>
      </c>
      <c r="H23" s="9">
        <v>0</v>
      </c>
      <c r="I23" s="7">
        <v>0</v>
      </c>
      <c r="J23" s="9">
        <v>0</v>
      </c>
      <c r="K23" s="7">
        <v>0</v>
      </c>
      <c r="L23" s="28">
        <v>0</v>
      </c>
    </row>
    <row r="24" spans="2:12" ht="16.5" customHeight="1">
      <c r="B24" s="16" t="s">
        <v>27</v>
      </c>
      <c r="C24" s="11">
        <v>0</v>
      </c>
      <c r="D24" s="12">
        <v>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29">
        <v>0</v>
      </c>
    </row>
    <row r="25" spans="2:12" ht="16.5" customHeight="1">
      <c r="B25" s="5" t="s">
        <v>28</v>
      </c>
      <c r="C25" s="13">
        <f aca="true" t="shared" si="4" ref="C25:L25">+C26+C27</f>
        <v>12</v>
      </c>
      <c r="D25" s="14">
        <f t="shared" si="4"/>
        <v>11</v>
      </c>
      <c r="E25" s="13">
        <f t="shared" si="4"/>
        <v>16</v>
      </c>
      <c r="F25" s="14">
        <f t="shared" si="4"/>
        <v>14</v>
      </c>
      <c r="G25" s="13">
        <f t="shared" si="4"/>
        <v>10</v>
      </c>
      <c r="H25" s="14">
        <f t="shared" si="4"/>
        <v>5</v>
      </c>
      <c r="I25" s="13">
        <f t="shared" si="4"/>
        <v>3</v>
      </c>
      <c r="J25" s="14">
        <f t="shared" si="4"/>
        <v>8</v>
      </c>
      <c r="K25" s="13">
        <f t="shared" si="4"/>
        <v>3</v>
      </c>
      <c r="L25" s="27">
        <f t="shared" si="4"/>
        <v>8</v>
      </c>
    </row>
    <row r="26" spans="2:12" ht="16.5" customHeight="1">
      <c r="B26" s="15" t="s">
        <v>29</v>
      </c>
      <c r="C26" s="7">
        <v>0</v>
      </c>
      <c r="D26" s="9">
        <v>0</v>
      </c>
      <c r="E26" s="7">
        <v>0</v>
      </c>
      <c r="F26" s="9">
        <v>0</v>
      </c>
      <c r="G26" s="7">
        <v>0</v>
      </c>
      <c r="H26" s="9">
        <v>0</v>
      </c>
      <c r="I26" s="7">
        <v>0</v>
      </c>
      <c r="J26" s="9">
        <v>0</v>
      </c>
      <c r="K26" s="7">
        <v>0</v>
      </c>
      <c r="L26" s="28">
        <v>0</v>
      </c>
    </row>
    <row r="27" spans="2:12" ht="16.5" customHeight="1">
      <c r="B27" s="16" t="s">
        <v>30</v>
      </c>
      <c r="C27" s="11">
        <v>12</v>
      </c>
      <c r="D27" s="12">
        <v>11</v>
      </c>
      <c r="E27" s="11">
        <v>16</v>
      </c>
      <c r="F27" s="12">
        <v>14</v>
      </c>
      <c r="G27" s="11">
        <v>10</v>
      </c>
      <c r="H27" s="12">
        <v>5</v>
      </c>
      <c r="I27" s="11">
        <v>3</v>
      </c>
      <c r="J27" s="12">
        <v>8</v>
      </c>
      <c r="K27" s="11">
        <v>3</v>
      </c>
      <c r="L27" s="29">
        <v>8</v>
      </c>
    </row>
    <row r="28" spans="2:12" ht="16.5" customHeight="1" thickBot="1">
      <c r="B28" s="20" t="s">
        <v>31</v>
      </c>
      <c r="C28" s="21">
        <v>572</v>
      </c>
      <c r="D28" s="22">
        <v>77</v>
      </c>
      <c r="E28" s="21">
        <v>499</v>
      </c>
      <c r="F28" s="22">
        <v>78</v>
      </c>
      <c r="G28" s="21">
        <v>409</v>
      </c>
      <c r="H28" s="22">
        <v>85</v>
      </c>
      <c r="I28" s="21">
        <v>424</v>
      </c>
      <c r="J28" s="22">
        <v>58</v>
      </c>
      <c r="K28" s="21">
        <v>349</v>
      </c>
      <c r="L28" s="31">
        <v>47</v>
      </c>
    </row>
    <row r="29" spans="2:12" ht="15" customHeight="1">
      <c r="B29"/>
      <c r="J29" s="3"/>
      <c r="K29" s="148" t="s">
        <v>32</v>
      </c>
      <c r="L29" s="148"/>
    </row>
    <row r="30" ht="15" customHeight="1"/>
    <row r="31" ht="15" customHeight="1"/>
    <row r="32" ht="15" customHeight="1"/>
    <row r="33" ht="15" customHeight="1"/>
    <row r="34" ht="15" customHeight="1"/>
    <row r="50" ht="11.25" customHeight="1"/>
  </sheetData>
  <sheetProtection selectLockedCells="1" selectUnlockedCells="1"/>
  <mergeCells count="8">
    <mergeCell ref="K3:L3"/>
    <mergeCell ref="K29:L29"/>
    <mergeCell ref="B4:B5"/>
    <mergeCell ref="C4:D4"/>
    <mergeCell ref="E4:F4"/>
    <mergeCell ref="G4:H4"/>
    <mergeCell ref="I4:J4"/>
    <mergeCell ref="K4:L4"/>
  </mergeCells>
  <printOptions horizontalCentered="1"/>
  <pageMargins left="0.5905511811023623" right="0.1968503937007874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40">
      <selection activeCell="K43" sqref="K43"/>
    </sheetView>
  </sheetViews>
  <sheetFormatPr defaultColWidth="9.00390625" defaultRowHeight="13.5"/>
  <cols>
    <col min="1" max="1" width="3.75390625" style="33" customWidth="1"/>
    <col min="2" max="2" width="15.875" style="33" customWidth="1"/>
    <col min="3" max="3" width="7.125" style="33" customWidth="1"/>
    <col min="4" max="4" width="7.125" style="34" customWidth="1"/>
    <col min="5" max="12" width="7.125" style="33" customWidth="1"/>
    <col min="13" max="13" width="6.25390625" style="33" customWidth="1"/>
    <col min="14" max="14" width="4.625" style="33" customWidth="1"/>
    <col min="15" max="15" width="6.25390625" style="33" customWidth="1"/>
    <col min="16" max="16" width="4.50390625" style="33" customWidth="1"/>
    <col min="17" max="16384" width="9.00390625" style="33" customWidth="1"/>
  </cols>
  <sheetData>
    <row r="1" ht="15" customHeight="1">
      <c r="A1" s="32" t="s">
        <v>35</v>
      </c>
    </row>
    <row r="2" spans="3:11" ht="15" customHeight="1">
      <c r="C2" s="35"/>
      <c r="D2" s="36"/>
      <c r="E2" s="35"/>
      <c r="F2" s="35"/>
      <c r="G2" s="35"/>
      <c r="H2" s="35"/>
      <c r="I2" s="35"/>
      <c r="J2" s="35"/>
      <c r="K2" s="35"/>
    </row>
    <row r="3" spans="1:12" ht="22.5" customHeight="1" thickBot="1">
      <c r="A3" s="37" t="s">
        <v>36</v>
      </c>
      <c r="K3" s="38"/>
      <c r="L3" s="39" t="s">
        <v>37</v>
      </c>
    </row>
    <row r="4" spans="1:12" ht="20.25" customHeight="1">
      <c r="A4" s="154" t="s">
        <v>38</v>
      </c>
      <c r="B4" s="155"/>
      <c r="C4" s="156" t="s">
        <v>39</v>
      </c>
      <c r="D4" s="155"/>
      <c r="E4" s="156" t="s">
        <v>40</v>
      </c>
      <c r="F4" s="155"/>
      <c r="G4" s="156" t="s">
        <v>41</v>
      </c>
      <c r="H4" s="155"/>
      <c r="I4" s="156" t="s">
        <v>42</v>
      </c>
      <c r="J4" s="155"/>
      <c r="K4" s="156" t="s">
        <v>43</v>
      </c>
      <c r="L4" s="157"/>
    </row>
    <row r="5" spans="1:12" ht="20.25" customHeight="1" thickBot="1">
      <c r="A5" s="158" t="s">
        <v>44</v>
      </c>
      <c r="B5" s="159"/>
      <c r="C5" s="41">
        <f aca="true" t="shared" si="0" ref="C5:L5">SUM(C6:C23)</f>
        <v>1529</v>
      </c>
      <c r="D5" s="42">
        <f t="shared" si="0"/>
        <v>10</v>
      </c>
      <c r="E5" s="41">
        <f t="shared" si="0"/>
        <v>1362</v>
      </c>
      <c r="F5" s="42">
        <f t="shared" si="0"/>
        <v>8</v>
      </c>
      <c r="G5" s="41">
        <f t="shared" si="0"/>
        <v>1408</v>
      </c>
      <c r="H5" s="42">
        <f t="shared" si="0"/>
        <v>6</v>
      </c>
      <c r="I5" s="41">
        <f>SUM(I6:I23)</f>
        <v>1302</v>
      </c>
      <c r="J5" s="42">
        <f t="shared" si="0"/>
        <v>9</v>
      </c>
      <c r="K5" s="41">
        <f t="shared" si="0"/>
        <v>1345</v>
      </c>
      <c r="L5" s="43">
        <f t="shared" si="0"/>
        <v>8</v>
      </c>
    </row>
    <row r="6" spans="1:12" ht="15" customHeight="1">
      <c r="A6" s="160" t="s">
        <v>45</v>
      </c>
      <c r="B6" s="44" t="s">
        <v>46</v>
      </c>
      <c r="C6" s="45">
        <v>75</v>
      </c>
      <c r="D6" s="46"/>
      <c r="E6" s="47">
        <v>54</v>
      </c>
      <c r="F6" s="48"/>
      <c r="G6" s="45">
        <v>37</v>
      </c>
      <c r="H6" s="49"/>
      <c r="I6" s="50">
        <v>41</v>
      </c>
      <c r="J6" s="46">
        <v>2</v>
      </c>
      <c r="K6" s="45">
        <v>27</v>
      </c>
      <c r="L6" s="51">
        <v>2</v>
      </c>
    </row>
    <row r="7" spans="1:12" ht="15" customHeight="1">
      <c r="A7" s="161"/>
      <c r="B7" s="52" t="s">
        <v>47</v>
      </c>
      <c r="C7" s="53">
        <v>6</v>
      </c>
      <c r="D7" s="54"/>
      <c r="E7" s="55">
        <v>5</v>
      </c>
      <c r="F7" s="56"/>
      <c r="G7" s="53">
        <v>2</v>
      </c>
      <c r="H7" s="57"/>
      <c r="I7" s="58"/>
      <c r="J7" s="54"/>
      <c r="K7" s="53">
        <v>2</v>
      </c>
      <c r="L7" s="59"/>
    </row>
    <row r="8" spans="1:12" ht="15" customHeight="1">
      <c r="A8" s="161"/>
      <c r="B8" s="52" t="s">
        <v>48</v>
      </c>
      <c r="C8" s="53"/>
      <c r="D8" s="54"/>
      <c r="E8" s="55">
        <v>1</v>
      </c>
      <c r="F8" s="60">
        <v>1</v>
      </c>
      <c r="G8" s="53"/>
      <c r="H8" s="57"/>
      <c r="I8" s="58"/>
      <c r="J8" s="54"/>
      <c r="K8" s="53"/>
      <c r="L8" s="59"/>
    </row>
    <row r="9" spans="1:12" ht="15" customHeight="1">
      <c r="A9" s="161"/>
      <c r="B9" s="52" t="s">
        <v>49</v>
      </c>
      <c r="C9" s="53">
        <v>1</v>
      </c>
      <c r="D9" s="54"/>
      <c r="E9" s="55">
        <v>1</v>
      </c>
      <c r="F9" s="60"/>
      <c r="G9" s="53"/>
      <c r="H9" s="57"/>
      <c r="I9" s="58"/>
      <c r="J9" s="54"/>
      <c r="K9" s="53"/>
      <c r="L9" s="59"/>
    </row>
    <row r="10" spans="1:12" ht="15" customHeight="1">
      <c r="A10" s="161"/>
      <c r="B10" s="52" t="s">
        <v>50</v>
      </c>
      <c r="C10" s="53">
        <v>15</v>
      </c>
      <c r="D10" s="54">
        <v>2</v>
      </c>
      <c r="E10" s="55">
        <v>6</v>
      </c>
      <c r="F10" s="60">
        <v>1</v>
      </c>
      <c r="G10" s="53">
        <v>3</v>
      </c>
      <c r="H10" s="57">
        <v>1</v>
      </c>
      <c r="I10" s="58"/>
      <c r="J10" s="54"/>
      <c r="K10" s="53"/>
      <c r="L10" s="59"/>
    </row>
    <row r="11" spans="1:12" ht="15" customHeight="1">
      <c r="A11" s="161"/>
      <c r="B11" s="52" t="s">
        <v>51</v>
      </c>
      <c r="C11" s="53">
        <v>15</v>
      </c>
      <c r="D11" s="54">
        <v>2</v>
      </c>
      <c r="E11" s="55">
        <v>13</v>
      </c>
      <c r="F11" s="60">
        <v>2</v>
      </c>
      <c r="G11" s="53">
        <v>14</v>
      </c>
      <c r="H11" s="57"/>
      <c r="I11" s="58">
        <v>3</v>
      </c>
      <c r="J11" s="54"/>
      <c r="K11" s="53">
        <v>11</v>
      </c>
      <c r="L11" s="59">
        <v>1</v>
      </c>
    </row>
    <row r="12" spans="1:12" ht="15" customHeight="1">
      <c r="A12" s="161"/>
      <c r="B12" s="52" t="s">
        <v>52</v>
      </c>
      <c r="C12" s="53">
        <v>125</v>
      </c>
      <c r="D12" s="54">
        <v>1</v>
      </c>
      <c r="E12" s="55">
        <v>108</v>
      </c>
      <c r="F12" s="60">
        <v>1</v>
      </c>
      <c r="G12" s="53">
        <v>74</v>
      </c>
      <c r="H12" s="57"/>
      <c r="I12" s="58">
        <v>79</v>
      </c>
      <c r="J12" s="54">
        <v>2</v>
      </c>
      <c r="K12" s="53">
        <v>48</v>
      </c>
      <c r="L12" s="59"/>
    </row>
    <row r="13" spans="1:12" ht="15" customHeight="1">
      <c r="A13" s="161" t="s">
        <v>53</v>
      </c>
      <c r="B13" s="52" t="s">
        <v>54</v>
      </c>
      <c r="C13" s="53"/>
      <c r="D13" s="54"/>
      <c r="E13" s="55"/>
      <c r="F13" s="60"/>
      <c r="G13" s="53"/>
      <c r="H13" s="57"/>
      <c r="I13" s="58"/>
      <c r="J13" s="54"/>
      <c r="K13" s="53"/>
      <c r="L13" s="59"/>
    </row>
    <row r="14" spans="1:12" ht="15" customHeight="1">
      <c r="A14" s="161"/>
      <c r="B14" s="52" t="s">
        <v>55</v>
      </c>
      <c r="C14" s="53"/>
      <c r="D14" s="54"/>
      <c r="E14" s="55">
        <v>1</v>
      </c>
      <c r="F14" s="60">
        <v>1</v>
      </c>
      <c r="G14" s="53">
        <v>1</v>
      </c>
      <c r="H14" s="57">
        <v>1</v>
      </c>
      <c r="I14" s="58"/>
      <c r="J14" s="54"/>
      <c r="K14" s="53"/>
      <c r="L14" s="59"/>
    </row>
    <row r="15" spans="1:12" ht="15" customHeight="1">
      <c r="A15" s="161"/>
      <c r="B15" s="52" t="s">
        <v>56</v>
      </c>
      <c r="C15" s="53">
        <v>2</v>
      </c>
      <c r="D15" s="54"/>
      <c r="E15" s="55">
        <v>4</v>
      </c>
      <c r="F15" s="60"/>
      <c r="G15" s="53">
        <v>4</v>
      </c>
      <c r="H15" s="57"/>
      <c r="I15" s="58">
        <v>2</v>
      </c>
      <c r="J15" s="54"/>
      <c r="K15" s="53"/>
      <c r="L15" s="59"/>
    </row>
    <row r="16" spans="1:12" ht="15" customHeight="1">
      <c r="A16" s="161"/>
      <c r="B16" s="61" t="s">
        <v>57</v>
      </c>
      <c r="C16" s="53">
        <v>65</v>
      </c>
      <c r="D16" s="54">
        <v>1</v>
      </c>
      <c r="E16" s="55">
        <v>93</v>
      </c>
      <c r="F16" s="60"/>
      <c r="G16" s="53">
        <v>61</v>
      </c>
      <c r="H16" s="57">
        <v>1</v>
      </c>
      <c r="I16" s="58">
        <v>7</v>
      </c>
      <c r="J16" s="54"/>
      <c r="K16" s="53"/>
      <c r="L16" s="59"/>
    </row>
    <row r="17" spans="1:12" ht="15" customHeight="1">
      <c r="A17" s="161"/>
      <c r="B17" s="52" t="s">
        <v>58</v>
      </c>
      <c r="C17" s="62">
        <v>1168</v>
      </c>
      <c r="D17" s="54">
        <v>1</v>
      </c>
      <c r="E17" s="55">
        <v>1044</v>
      </c>
      <c r="F17" s="60">
        <v>2</v>
      </c>
      <c r="G17" s="62">
        <v>1167</v>
      </c>
      <c r="H17" s="57">
        <v>2</v>
      </c>
      <c r="I17" s="58">
        <v>1135</v>
      </c>
      <c r="J17" s="54">
        <v>3</v>
      </c>
      <c r="K17" s="62">
        <v>1243</v>
      </c>
      <c r="L17" s="59">
        <v>5</v>
      </c>
    </row>
    <row r="18" spans="1:12" ht="15" customHeight="1" thickBot="1">
      <c r="A18" s="162"/>
      <c r="B18" s="63" t="s">
        <v>59</v>
      </c>
      <c r="C18" s="64">
        <v>48</v>
      </c>
      <c r="D18" s="42">
        <v>2</v>
      </c>
      <c r="E18" s="65">
        <v>30</v>
      </c>
      <c r="F18" s="66"/>
      <c r="G18" s="64">
        <v>43</v>
      </c>
      <c r="H18" s="67">
        <v>1</v>
      </c>
      <c r="I18" s="68">
        <v>31</v>
      </c>
      <c r="J18" s="42"/>
      <c r="K18" s="64">
        <v>13</v>
      </c>
      <c r="L18" s="69"/>
    </row>
    <row r="19" spans="1:12" ht="15" customHeight="1">
      <c r="A19" s="163" t="s">
        <v>60</v>
      </c>
      <c r="B19" s="44" t="s">
        <v>46</v>
      </c>
      <c r="C19" s="45"/>
      <c r="D19" s="46"/>
      <c r="E19" s="47"/>
      <c r="F19" s="70"/>
      <c r="G19" s="45"/>
      <c r="H19" s="49"/>
      <c r="I19" s="50">
        <v>1</v>
      </c>
      <c r="J19" s="46"/>
      <c r="K19" s="45"/>
      <c r="L19" s="51"/>
    </row>
    <row r="20" spans="1:12" ht="15" customHeight="1">
      <c r="A20" s="164"/>
      <c r="B20" s="71" t="s">
        <v>61</v>
      </c>
      <c r="C20" s="53">
        <v>2</v>
      </c>
      <c r="D20" s="54"/>
      <c r="E20" s="55"/>
      <c r="F20" s="56"/>
      <c r="G20" s="53"/>
      <c r="H20" s="57"/>
      <c r="I20" s="58">
        <v>1</v>
      </c>
      <c r="J20" s="54"/>
      <c r="K20" s="53"/>
      <c r="L20" s="59"/>
    </row>
    <row r="21" spans="1:12" ht="15" customHeight="1">
      <c r="A21" s="164"/>
      <c r="B21" s="52" t="s">
        <v>62</v>
      </c>
      <c r="C21" s="53">
        <v>5</v>
      </c>
      <c r="D21" s="54">
        <v>1</v>
      </c>
      <c r="E21" s="55"/>
      <c r="F21" s="56"/>
      <c r="G21" s="53">
        <v>1</v>
      </c>
      <c r="H21" s="57"/>
      <c r="I21" s="58"/>
      <c r="J21" s="54"/>
      <c r="K21" s="53">
        <v>1</v>
      </c>
      <c r="L21" s="59"/>
    </row>
    <row r="22" spans="1:12" ht="15" customHeight="1">
      <c r="A22" s="164"/>
      <c r="B22" s="52" t="s">
        <v>63</v>
      </c>
      <c r="C22" s="53"/>
      <c r="D22" s="54"/>
      <c r="E22" s="55"/>
      <c r="F22" s="56"/>
      <c r="G22" s="53"/>
      <c r="H22" s="57"/>
      <c r="I22" s="58"/>
      <c r="J22" s="54"/>
      <c r="K22" s="53"/>
      <c r="L22" s="59"/>
    </row>
    <row r="23" spans="1:12" ht="15" customHeight="1" thickBot="1">
      <c r="A23" s="165"/>
      <c r="B23" s="63" t="s">
        <v>59</v>
      </c>
      <c r="C23" s="64">
        <v>2</v>
      </c>
      <c r="D23" s="42"/>
      <c r="E23" s="65">
        <v>2</v>
      </c>
      <c r="F23" s="72"/>
      <c r="G23" s="64">
        <v>1</v>
      </c>
      <c r="H23" s="67"/>
      <c r="I23" s="68">
        <v>2</v>
      </c>
      <c r="J23" s="42">
        <v>2</v>
      </c>
      <c r="K23" s="64"/>
      <c r="L23" s="69"/>
    </row>
    <row r="24" spans="2:16" ht="15" customHeight="1">
      <c r="B24" s="73" t="s">
        <v>64</v>
      </c>
      <c r="C24" s="74"/>
      <c r="D24" s="75"/>
      <c r="E24" s="74"/>
      <c r="F24" s="74"/>
      <c r="G24" s="74"/>
      <c r="H24" s="74"/>
      <c r="I24" s="166"/>
      <c r="J24" s="166"/>
      <c r="K24" s="166"/>
      <c r="L24" s="166"/>
      <c r="M24" s="76"/>
      <c r="N24" s="76"/>
      <c r="O24" s="76"/>
      <c r="P24" s="76"/>
    </row>
    <row r="25" spans="10:11" ht="15" customHeight="1">
      <c r="J25" s="77"/>
      <c r="K25" s="77"/>
    </row>
    <row r="26" spans="2:12" ht="15" customHeight="1" thickBot="1">
      <c r="B26" s="37" t="s">
        <v>65</v>
      </c>
      <c r="L26" s="78" t="s">
        <v>66</v>
      </c>
    </row>
    <row r="27" spans="1:12" ht="15" customHeight="1">
      <c r="A27" s="167" t="s">
        <v>67</v>
      </c>
      <c r="B27" s="168"/>
      <c r="C27" s="156" t="s">
        <v>39</v>
      </c>
      <c r="D27" s="155"/>
      <c r="E27" s="171" t="s">
        <v>40</v>
      </c>
      <c r="F27" s="171"/>
      <c r="G27" s="171" t="s">
        <v>41</v>
      </c>
      <c r="H27" s="171"/>
      <c r="I27" s="156" t="s">
        <v>42</v>
      </c>
      <c r="J27" s="155"/>
      <c r="K27" s="171" t="s">
        <v>43</v>
      </c>
      <c r="L27" s="172"/>
    </row>
    <row r="28" spans="1:12" ht="15" customHeight="1">
      <c r="A28" s="169"/>
      <c r="B28" s="170"/>
      <c r="C28" s="80" t="s">
        <v>68</v>
      </c>
      <c r="D28" s="81" t="s">
        <v>69</v>
      </c>
      <c r="E28" s="80" t="s">
        <v>68</v>
      </c>
      <c r="F28" s="80" t="s">
        <v>69</v>
      </c>
      <c r="G28" s="80" t="s">
        <v>68</v>
      </c>
      <c r="H28" s="80" t="s">
        <v>69</v>
      </c>
      <c r="I28" s="80" t="s">
        <v>68</v>
      </c>
      <c r="J28" s="80" t="s">
        <v>69</v>
      </c>
      <c r="K28" s="80" t="s">
        <v>68</v>
      </c>
      <c r="L28" s="82" t="s">
        <v>69</v>
      </c>
    </row>
    <row r="29" spans="1:12" ht="15" customHeight="1">
      <c r="A29" s="173" t="s">
        <v>70</v>
      </c>
      <c r="B29" s="40" t="s">
        <v>71</v>
      </c>
      <c r="C29" s="83">
        <v>0</v>
      </c>
      <c r="D29" s="84">
        <v>35</v>
      </c>
      <c r="E29" s="83">
        <v>0</v>
      </c>
      <c r="F29" s="83">
        <v>29</v>
      </c>
      <c r="G29" s="83">
        <v>0</v>
      </c>
      <c r="H29" s="83">
        <v>37</v>
      </c>
      <c r="I29" s="83"/>
      <c r="J29" s="83">
        <v>13</v>
      </c>
      <c r="K29" s="83"/>
      <c r="L29" s="85">
        <v>18</v>
      </c>
    </row>
    <row r="30" spans="1:12" ht="15" customHeight="1">
      <c r="A30" s="174"/>
      <c r="B30" s="86" t="s">
        <v>72</v>
      </c>
      <c r="C30" s="87">
        <v>1</v>
      </c>
      <c r="D30" s="88">
        <v>87</v>
      </c>
      <c r="E30" s="87">
        <v>0</v>
      </c>
      <c r="F30" s="87">
        <v>52</v>
      </c>
      <c r="G30" s="87">
        <v>0</v>
      </c>
      <c r="H30" s="87">
        <v>66</v>
      </c>
      <c r="I30" s="87"/>
      <c r="J30" s="87">
        <v>51</v>
      </c>
      <c r="K30" s="87"/>
      <c r="L30" s="89">
        <v>50</v>
      </c>
    </row>
    <row r="31" spans="1:12" ht="15" customHeight="1">
      <c r="A31" s="175"/>
      <c r="B31" s="90" t="s">
        <v>73</v>
      </c>
      <c r="C31" s="91">
        <v>0</v>
      </c>
      <c r="D31" s="92">
        <v>46</v>
      </c>
      <c r="E31" s="91">
        <v>0</v>
      </c>
      <c r="F31" s="91">
        <v>47</v>
      </c>
      <c r="G31" s="91">
        <v>0</v>
      </c>
      <c r="H31" s="91">
        <v>31</v>
      </c>
      <c r="I31" s="91"/>
      <c r="J31" s="91">
        <v>38</v>
      </c>
      <c r="K31" s="91"/>
      <c r="L31" s="93">
        <v>26</v>
      </c>
    </row>
    <row r="32" spans="1:12" ht="15" customHeight="1">
      <c r="A32" s="173" t="s">
        <v>74</v>
      </c>
      <c r="B32" s="94" t="s">
        <v>75</v>
      </c>
      <c r="C32" s="95">
        <v>0</v>
      </c>
      <c r="D32" s="96">
        <v>156</v>
      </c>
      <c r="E32" s="95">
        <v>1</v>
      </c>
      <c r="F32" s="95">
        <v>119</v>
      </c>
      <c r="G32" s="95">
        <v>1</v>
      </c>
      <c r="H32" s="95">
        <v>116</v>
      </c>
      <c r="I32" s="95">
        <v>1</v>
      </c>
      <c r="J32" s="95">
        <v>112</v>
      </c>
      <c r="K32" s="95"/>
      <c r="L32" s="97">
        <v>105</v>
      </c>
    </row>
    <row r="33" spans="1:12" ht="15" customHeight="1">
      <c r="A33" s="175"/>
      <c r="B33" s="90" t="s">
        <v>76</v>
      </c>
      <c r="C33" s="91">
        <v>2</v>
      </c>
      <c r="D33" s="92">
        <v>173</v>
      </c>
      <c r="E33" s="91">
        <v>0</v>
      </c>
      <c r="F33" s="91">
        <v>146</v>
      </c>
      <c r="G33" s="91">
        <v>1</v>
      </c>
      <c r="H33" s="91">
        <v>169</v>
      </c>
      <c r="I33" s="91"/>
      <c r="J33" s="91">
        <v>141</v>
      </c>
      <c r="K33" s="91"/>
      <c r="L33" s="93">
        <v>105</v>
      </c>
    </row>
    <row r="34" spans="1:12" ht="15" customHeight="1">
      <c r="A34" s="173" t="s">
        <v>77</v>
      </c>
      <c r="B34" s="94" t="s">
        <v>78</v>
      </c>
      <c r="C34" s="95">
        <v>0</v>
      </c>
      <c r="D34" s="96">
        <v>183</v>
      </c>
      <c r="E34" s="95">
        <v>0</v>
      </c>
      <c r="F34" s="95">
        <v>157</v>
      </c>
      <c r="G34" s="95">
        <v>1</v>
      </c>
      <c r="H34" s="95">
        <v>152</v>
      </c>
      <c r="I34" s="95"/>
      <c r="J34" s="95">
        <v>142</v>
      </c>
      <c r="K34" s="95">
        <v>1</v>
      </c>
      <c r="L34" s="97">
        <v>170</v>
      </c>
    </row>
    <row r="35" spans="1:12" ht="15" customHeight="1">
      <c r="A35" s="174"/>
      <c r="B35" s="86" t="s">
        <v>79</v>
      </c>
      <c r="C35" s="87">
        <v>0</v>
      </c>
      <c r="D35" s="88">
        <v>637</v>
      </c>
      <c r="E35" s="87">
        <v>1</v>
      </c>
      <c r="F35" s="87">
        <v>599</v>
      </c>
      <c r="G35" s="87">
        <v>0</v>
      </c>
      <c r="H35" s="87">
        <v>616</v>
      </c>
      <c r="I35" s="87">
        <v>2</v>
      </c>
      <c r="J35" s="87">
        <v>581</v>
      </c>
      <c r="K35" s="87">
        <v>3</v>
      </c>
      <c r="L35" s="89">
        <v>598</v>
      </c>
    </row>
    <row r="36" spans="1:12" ht="15" customHeight="1">
      <c r="A36" s="175"/>
      <c r="B36" s="90" t="s">
        <v>80</v>
      </c>
      <c r="C36" s="91">
        <v>2</v>
      </c>
      <c r="D36" s="92">
        <v>354</v>
      </c>
      <c r="E36" s="91">
        <v>1</v>
      </c>
      <c r="F36" s="91">
        <v>315</v>
      </c>
      <c r="G36" s="91">
        <v>0</v>
      </c>
      <c r="H36" s="91">
        <v>334</v>
      </c>
      <c r="I36" s="91">
        <v>1</v>
      </c>
      <c r="J36" s="91">
        <v>293</v>
      </c>
      <c r="K36" s="91">
        <v>1</v>
      </c>
      <c r="L36" s="93">
        <v>305</v>
      </c>
    </row>
    <row r="37" spans="1:12" ht="15" customHeight="1">
      <c r="A37" s="173" t="s">
        <v>81</v>
      </c>
      <c r="B37" s="94" t="s">
        <v>82</v>
      </c>
      <c r="C37" s="95">
        <v>1</v>
      </c>
      <c r="D37" s="96">
        <v>78</v>
      </c>
      <c r="E37" s="95">
        <v>0</v>
      </c>
      <c r="F37" s="95">
        <v>92</v>
      </c>
      <c r="G37" s="95">
        <v>0</v>
      </c>
      <c r="H37" s="95">
        <v>92</v>
      </c>
      <c r="I37" s="95">
        <v>1</v>
      </c>
      <c r="J37" s="95">
        <v>69</v>
      </c>
      <c r="K37" s="95">
        <v>1</v>
      </c>
      <c r="L37" s="97">
        <v>83</v>
      </c>
    </row>
    <row r="38" spans="1:12" ht="15" customHeight="1">
      <c r="A38" s="174"/>
      <c r="B38" s="86" t="s">
        <v>83</v>
      </c>
      <c r="C38" s="87">
        <v>2</v>
      </c>
      <c r="D38" s="88">
        <v>135</v>
      </c>
      <c r="E38" s="87">
        <v>1</v>
      </c>
      <c r="F38" s="87">
        <v>125</v>
      </c>
      <c r="G38" s="87">
        <v>1</v>
      </c>
      <c r="H38" s="87">
        <v>128</v>
      </c>
      <c r="I38" s="87">
        <v>1</v>
      </c>
      <c r="J38" s="87">
        <v>110</v>
      </c>
      <c r="K38" s="87">
        <v>1</v>
      </c>
      <c r="L38" s="89">
        <v>122</v>
      </c>
    </row>
    <row r="39" spans="1:12" ht="15" customHeight="1">
      <c r="A39" s="175"/>
      <c r="B39" s="98" t="s">
        <v>84</v>
      </c>
      <c r="C39" s="99">
        <v>2</v>
      </c>
      <c r="D39" s="100">
        <v>39</v>
      </c>
      <c r="E39" s="99">
        <v>4</v>
      </c>
      <c r="F39" s="99">
        <v>42</v>
      </c>
      <c r="G39" s="99">
        <v>2</v>
      </c>
      <c r="H39" s="99">
        <v>46</v>
      </c>
      <c r="I39" s="99">
        <v>3</v>
      </c>
      <c r="J39" s="99">
        <v>29</v>
      </c>
      <c r="K39" s="99">
        <v>1</v>
      </c>
      <c r="L39" s="101">
        <v>50</v>
      </c>
    </row>
    <row r="40" spans="1:12" ht="15" customHeight="1" thickBot="1">
      <c r="A40" s="158" t="s">
        <v>85</v>
      </c>
      <c r="B40" s="176"/>
      <c r="C40" s="102">
        <v>10</v>
      </c>
      <c r="D40" s="103">
        <v>1923</v>
      </c>
      <c r="E40" s="102">
        <v>8</v>
      </c>
      <c r="F40" s="102">
        <v>1723</v>
      </c>
      <c r="G40" s="102">
        <v>6</v>
      </c>
      <c r="H40" s="102">
        <v>1787</v>
      </c>
      <c r="I40" s="102">
        <f>SUM(I29:I39)</f>
        <v>9</v>
      </c>
      <c r="J40" s="102">
        <f>SUM(J29:J39)</f>
        <v>1579</v>
      </c>
      <c r="K40" s="102">
        <f>SUM(K29:K39)</f>
        <v>8</v>
      </c>
      <c r="L40" s="104">
        <f>SUM(L29:L39)</f>
        <v>1632</v>
      </c>
    </row>
    <row r="41" spans="2:12" ht="15" customHeight="1">
      <c r="B41" s="73" t="s">
        <v>64</v>
      </c>
      <c r="I41" s="38"/>
      <c r="L41" s="39"/>
    </row>
    <row r="42" ht="15" customHeight="1"/>
    <row r="43" ht="15" customHeight="1" thickBot="1">
      <c r="B43" s="32" t="s">
        <v>86</v>
      </c>
    </row>
    <row r="44" spans="1:12" ht="15" customHeight="1">
      <c r="A44" s="178" t="s">
        <v>87</v>
      </c>
      <c r="B44" s="171"/>
      <c r="C44" s="181" t="s">
        <v>88</v>
      </c>
      <c r="D44" s="171"/>
      <c r="E44" s="171" t="s">
        <v>89</v>
      </c>
      <c r="F44" s="171"/>
      <c r="G44" s="171" t="s">
        <v>60</v>
      </c>
      <c r="H44" s="171"/>
      <c r="I44" s="171" t="s">
        <v>90</v>
      </c>
      <c r="J44" s="171"/>
      <c r="K44" s="171" t="s">
        <v>91</v>
      </c>
      <c r="L44" s="172"/>
    </row>
    <row r="45" spans="1:12" ht="15" customHeight="1">
      <c r="A45" s="179"/>
      <c r="B45" s="180"/>
      <c r="C45" s="180"/>
      <c r="D45" s="180"/>
      <c r="E45" s="106" t="s">
        <v>68</v>
      </c>
      <c r="F45" s="107" t="s">
        <v>92</v>
      </c>
      <c r="G45" s="106" t="s">
        <v>68</v>
      </c>
      <c r="H45" s="107" t="s">
        <v>92</v>
      </c>
      <c r="I45" s="106" t="s">
        <v>68</v>
      </c>
      <c r="J45" s="107" t="s">
        <v>92</v>
      </c>
      <c r="K45" s="106" t="s">
        <v>68</v>
      </c>
      <c r="L45" s="108" t="s">
        <v>92</v>
      </c>
    </row>
    <row r="46" spans="1:12" ht="15" customHeight="1">
      <c r="A46" s="179" t="s">
        <v>93</v>
      </c>
      <c r="B46" s="180"/>
      <c r="C46" s="177">
        <v>1529</v>
      </c>
      <c r="D46" s="177"/>
      <c r="E46" s="109">
        <f aca="true" t="shared" si="1" ref="E46:F50">G46+I46+K46</f>
        <v>10</v>
      </c>
      <c r="F46" s="110">
        <f t="shared" si="1"/>
        <v>1933</v>
      </c>
      <c r="G46" s="109">
        <v>4</v>
      </c>
      <c r="H46" s="110">
        <v>89</v>
      </c>
      <c r="I46" s="109">
        <v>4</v>
      </c>
      <c r="J46" s="110">
        <v>316</v>
      </c>
      <c r="K46" s="109">
        <v>2</v>
      </c>
      <c r="L46" s="111">
        <v>1528</v>
      </c>
    </row>
    <row r="47" spans="1:12" ht="15" customHeight="1">
      <c r="A47" s="179" t="s">
        <v>40</v>
      </c>
      <c r="B47" s="180"/>
      <c r="C47" s="177">
        <v>1362</v>
      </c>
      <c r="D47" s="177"/>
      <c r="E47" s="109">
        <f t="shared" si="1"/>
        <v>8</v>
      </c>
      <c r="F47" s="110">
        <f t="shared" si="1"/>
        <v>1723</v>
      </c>
      <c r="G47" s="109">
        <v>3</v>
      </c>
      <c r="H47" s="110">
        <v>64</v>
      </c>
      <c r="I47" s="109">
        <v>2</v>
      </c>
      <c r="J47" s="110">
        <v>294</v>
      </c>
      <c r="K47" s="109">
        <v>3</v>
      </c>
      <c r="L47" s="111">
        <v>1365</v>
      </c>
    </row>
    <row r="48" spans="1:12" ht="15" customHeight="1">
      <c r="A48" s="179" t="s">
        <v>41</v>
      </c>
      <c r="B48" s="180"/>
      <c r="C48" s="177">
        <v>1408</v>
      </c>
      <c r="D48" s="177"/>
      <c r="E48" s="109">
        <f t="shared" si="1"/>
        <v>6</v>
      </c>
      <c r="F48" s="110">
        <f t="shared" si="1"/>
        <v>1787</v>
      </c>
      <c r="G48" s="109">
        <v>0</v>
      </c>
      <c r="H48" s="110">
        <v>99</v>
      </c>
      <c r="I48" s="109">
        <v>2</v>
      </c>
      <c r="J48" s="110">
        <v>244</v>
      </c>
      <c r="K48" s="109">
        <v>4</v>
      </c>
      <c r="L48" s="111">
        <v>1444</v>
      </c>
    </row>
    <row r="49" spans="1:12" ht="15" customHeight="1">
      <c r="A49" s="179" t="s">
        <v>94</v>
      </c>
      <c r="B49" s="180"/>
      <c r="C49" s="177">
        <v>1302</v>
      </c>
      <c r="D49" s="177"/>
      <c r="E49" s="109">
        <f t="shared" si="1"/>
        <v>9</v>
      </c>
      <c r="F49" s="110">
        <f t="shared" si="1"/>
        <v>1579</v>
      </c>
      <c r="G49" s="109">
        <v>4</v>
      </c>
      <c r="H49" s="110">
        <v>58</v>
      </c>
      <c r="I49" s="109">
        <v>2</v>
      </c>
      <c r="J49" s="110">
        <v>245</v>
      </c>
      <c r="K49" s="109">
        <v>3</v>
      </c>
      <c r="L49" s="111">
        <v>1276</v>
      </c>
    </row>
    <row r="50" spans="1:12" ht="15" customHeight="1" thickBot="1">
      <c r="A50" s="182" t="s">
        <v>95</v>
      </c>
      <c r="B50" s="183"/>
      <c r="C50" s="184">
        <v>1345</v>
      </c>
      <c r="D50" s="184"/>
      <c r="E50" s="112">
        <f t="shared" si="1"/>
        <v>8</v>
      </c>
      <c r="F50" s="113">
        <f t="shared" si="1"/>
        <v>1632</v>
      </c>
      <c r="G50" s="112">
        <v>4</v>
      </c>
      <c r="H50" s="113">
        <v>92</v>
      </c>
      <c r="I50" s="112">
        <v>0</v>
      </c>
      <c r="J50" s="113">
        <v>234</v>
      </c>
      <c r="K50" s="112">
        <v>4</v>
      </c>
      <c r="L50" s="114">
        <v>1306</v>
      </c>
    </row>
    <row r="51" ht="13.5">
      <c r="B51" s="32" t="s">
        <v>64</v>
      </c>
    </row>
    <row r="52" spans="9:12" ht="13.5">
      <c r="I52" s="185" t="s">
        <v>96</v>
      </c>
      <c r="J52" s="185"/>
      <c r="K52" s="185"/>
      <c r="L52" s="185"/>
    </row>
  </sheetData>
  <sheetProtection/>
  <mergeCells count="39">
    <mergeCell ref="A49:B49"/>
    <mergeCell ref="C49:D49"/>
    <mergeCell ref="A50:B50"/>
    <mergeCell ref="C50:D50"/>
    <mergeCell ref="I52:L52"/>
    <mergeCell ref="A46:B46"/>
    <mergeCell ref="C46:D46"/>
    <mergeCell ref="A47:B47"/>
    <mergeCell ref="C47:D47"/>
    <mergeCell ref="A48:B48"/>
    <mergeCell ref="C48:D48"/>
    <mergeCell ref="A44:B45"/>
    <mergeCell ref="C44:D45"/>
    <mergeCell ref="E44:F44"/>
    <mergeCell ref="G44:H44"/>
    <mergeCell ref="I44:J44"/>
    <mergeCell ref="K44:L44"/>
    <mergeCell ref="K27:L27"/>
    <mergeCell ref="A29:A31"/>
    <mergeCell ref="A32:A33"/>
    <mergeCell ref="A34:A36"/>
    <mergeCell ref="A37:A39"/>
    <mergeCell ref="A40:B40"/>
    <mergeCell ref="A5:B5"/>
    <mergeCell ref="A6:A12"/>
    <mergeCell ref="A13:A18"/>
    <mergeCell ref="A19:A23"/>
    <mergeCell ref="I24:L24"/>
    <mergeCell ref="A27:B28"/>
    <mergeCell ref="C27:D27"/>
    <mergeCell ref="E27:F27"/>
    <mergeCell ref="G27:H27"/>
    <mergeCell ref="I27:J27"/>
    <mergeCell ref="A4:B4"/>
    <mergeCell ref="C4:D4"/>
    <mergeCell ref="E4:F4"/>
    <mergeCell ref="G4:H4"/>
    <mergeCell ref="I4:J4"/>
    <mergeCell ref="K4:L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&amp;C‐90‐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E30"/>
  <sheetViews>
    <sheetView tabSelected="1" workbookViewId="0" topLeftCell="A13">
      <selection activeCell="A10" sqref="A10"/>
    </sheetView>
  </sheetViews>
  <sheetFormatPr defaultColWidth="9.00390625" defaultRowHeight="13.5"/>
  <cols>
    <col min="1" max="1" width="9.00390625" style="115" customWidth="1"/>
    <col min="2" max="2" width="11.375" style="115" customWidth="1"/>
    <col min="3" max="3" width="6.625" style="115" customWidth="1"/>
    <col min="4" max="12" width="6.125" style="115" customWidth="1"/>
    <col min="13" max="13" width="7.125" style="115" customWidth="1"/>
    <col min="14" max="20" width="6.125" style="115" customWidth="1"/>
    <col min="21" max="30" width="2.875" style="115" customWidth="1"/>
    <col min="31" max="16384" width="9.00390625" style="115" customWidth="1"/>
  </cols>
  <sheetData>
    <row r="1" ht="27" customHeight="1">
      <c r="B1" s="115" t="s">
        <v>97</v>
      </c>
    </row>
    <row r="3" spans="2:13" ht="22.5" customHeight="1" thickBot="1">
      <c r="B3" s="37" t="s">
        <v>98</v>
      </c>
      <c r="C3" s="33"/>
      <c r="D3" s="33"/>
      <c r="E3" s="33"/>
      <c r="F3" s="33"/>
      <c r="G3" s="33"/>
      <c r="H3" s="33"/>
      <c r="I3" s="33"/>
      <c r="J3" s="33"/>
      <c r="K3" s="116"/>
      <c r="L3" s="77" t="s">
        <v>37</v>
      </c>
      <c r="M3" s="116"/>
    </row>
    <row r="4" spans="2:13" ht="15" customHeight="1">
      <c r="B4" s="178" t="s">
        <v>87</v>
      </c>
      <c r="C4" s="171" t="s">
        <v>89</v>
      </c>
      <c r="D4" s="171" t="s">
        <v>99</v>
      </c>
      <c r="E4" s="171"/>
      <c r="F4" s="171"/>
      <c r="G4" s="171"/>
      <c r="H4" s="171"/>
      <c r="I4" s="171"/>
      <c r="J4" s="171"/>
      <c r="K4" s="171"/>
      <c r="L4" s="171"/>
      <c r="M4" s="172"/>
    </row>
    <row r="5" spans="2:13" ht="22.5" customHeight="1">
      <c r="B5" s="179"/>
      <c r="C5" s="180"/>
      <c r="D5" s="117" t="s">
        <v>100</v>
      </c>
      <c r="E5" s="117" t="s">
        <v>101</v>
      </c>
      <c r="F5" s="117" t="s">
        <v>102</v>
      </c>
      <c r="G5" s="117" t="s">
        <v>103</v>
      </c>
      <c r="H5" s="117" t="s">
        <v>104</v>
      </c>
      <c r="I5" s="117" t="s">
        <v>105</v>
      </c>
      <c r="J5" s="117" t="s">
        <v>106</v>
      </c>
      <c r="K5" s="117" t="s">
        <v>107</v>
      </c>
      <c r="L5" s="118" t="s">
        <v>108</v>
      </c>
      <c r="M5" s="119" t="s">
        <v>59</v>
      </c>
    </row>
    <row r="6" spans="2:13" ht="15" customHeight="1">
      <c r="B6" s="120" t="s">
        <v>39</v>
      </c>
      <c r="C6" s="121">
        <f>SUM(D6:M6)</f>
        <v>5784</v>
      </c>
      <c r="D6" s="121">
        <v>12</v>
      </c>
      <c r="E6" s="121">
        <v>3</v>
      </c>
      <c r="F6" s="121">
        <v>883</v>
      </c>
      <c r="G6" s="121">
        <v>46</v>
      </c>
      <c r="H6" s="121">
        <v>24</v>
      </c>
      <c r="I6" s="121">
        <v>629</v>
      </c>
      <c r="J6" s="121">
        <v>30</v>
      </c>
      <c r="K6" s="121">
        <v>72</v>
      </c>
      <c r="L6" s="121">
        <v>3588</v>
      </c>
      <c r="M6" s="122">
        <v>497</v>
      </c>
    </row>
    <row r="7" spans="2:13" ht="15" customHeight="1">
      <c r="B7" s="123" t="s">
        <v>109</v>
      </c>
      <c r="C7" s="124">
        <f>SUM(D7:M7)</f>
        <v>5699</v>
      </c>
      <c r="D7" s="124">
        <v>15</v>
      </c>
      <c r="E7" s="124">
        <v>0</v>
      </c>
      <c r="F7" s="124">
        <v>779</v>
      </c>
      <c r="G7" s="124">
        <v>58</v>
      </c>
      <c r="H7" s="124">
        <v>24</v>
      </c>
      <c r="I7" s="124">
        <v>595</v>
      </c>
      <c r="J7" s="124">
        <v>26</v>
      </c>
      <c r="K7" s="124">
        <v>70</v>
      </c>
      <c r="L7" s="124">
        <v>3653</v>
      </c>
      <c r="M7" s="125">
        <v>479</v>
      </c>
    </row>
    <row r="8" spans="2:13" ht="15" customHeight="1">
      <c r="B8" s="123" t="s">
        <v>110</v>
      </c>
      <c r="C8" s="124">
        <f>SUM(D8:M8)</f>
        <v>6297</v>
      </c>
      <c r="D8" s="124">
        <v>12</v>
      </c>
      <c r="E8" s="124">
        <v>1</v>
      </c>
      <c r="F8" s="124">
        <v>821</v>
      </c>
      <c r="G8" s="124">
        <v>73</v>
      </c>
      <c r="H8" s="124">
        <v>34</v>
      </c>
      <c r="I8" s="124">
        <v>634</v>
      </c>
      <c r="J8" s="124">
        <v>32</v>
      </c>
      <c r="K8" s="124">
        <v>83</v>
      </c>
      <c r="L8" s="124">
        <v>4086</v>
      </c>
      <c r="M8" s="125">
        <v>521</v>
      </c>
    </row>
    <row r="9" spans="2:13" ht="15" customHeight="1">
      <c r="B9" s="123" t="s">
        <v>111</v>
      </c>
      <c r="C9" s="124">
        <f>SUM(D9:M9)</f>
        <v>6208</v>
      </c>
      <c r="D9" s="124">
        <v>9</v>
      </c>
      <c r="E9" s="124">
        <v>5</v>
      </c>
      <c r="F9" s="124">
        <v>753</v>
      </c>
      <c r="G9" s="124">
        <v>62</v>
      </c>
      <c r="H9" s="124">
        <v>24</v>
      </c>
      <c r="I9" s="124">
        <v>605</v>
      </c>
      <c r="J9" s="124">
        <v>28</v>
      </c>
      <c r="K9" s="124">
        <v>97</v>
      </c>
      <c r="L9" s="124">
        <v>4131</v>
      </c>
      <c r="M9" s="125">
        <v>494</v>
      </c>
    </row>
    <row r="10" spans="2:13" ht="15" customHeight="1" thickBot="1">
      <c r="B10" s="126" t="s">
        <v>112</v>
      </c>
      <c r="C10" s="127">
        <f>SUM(D10:M10)</f>
        <v>6865</v>
      </c>
      <c r="D10" s="127">
        <v>23</v>
      </c>
      <c r="E10" s="127">
        <v>4</v>
      </c>
      <c r="F10" s="127">
        <v>755</v>
      </c>
      <c r="G10" s="127">
        <v>77</v>
      </c>
      <c r="H10" s="127">
        <v>56</v>
      </c>
      <c r="I10" s="127">
        <v>658</v>
      </c>
      <c r="J10" s="127">
        <v>33</v>
      </c>
      <c r="K10" s="127">
        <v>76</v>
      </c>
      <c r="L10" s="127">
        <v>4656</v>
      </c>
      <c r="M10" s="128">
        <v>527</v>
      </c>
    </row>
    <row r="11" spans="2:13" ht="15" customHeight="1">
      <c r="B11" s="129" t="s">
        <v>113</v>
      </c>
      <c r="C11" s="130"/>
      <c r="D11" s="130"/>
      <c r="E11" s="130"/>
      <c r="F11" s="130"/>
      <c r="G11" s="130"/>
      <c r="H11" s="130"/>
      <c r="I11" s="130"/>
      <c r="J11" s="131"/>
      <c r="K11" s="116"/>
      <c r="L11" s="130"/>
      <c r="M11" s="130"/>
    </row>
    <row r="12" spans="2:13" ht="15" customHeight="1">
      <c r="B12" s="129"/>
      <c r="C12" s="130"/>
      <c r="D12" s="130"/>
      <c r="E12" s="130"/>
      <c r="F12" s="130"/>
      <c r="G12" s="130"/>
      <c r="H12" s="130"/>
      <c r="I12" s="130"/>
      <c r="J12" s="131"/>
      <c r="K12" s="116"/>
      <c r="L12" s="130"/>
      <c r="M12" s="130"/>
    </row>
    <row r="13" ht="22.5" customHeight="1" thickBot="1">
      <c r="B13" s="132" t="s">
        <v>114</v>
      </c>
    </row>
    <row r="14" spans="2:14" ht="15" customHeight="1">
      <c r="B14" s="197" t="s">
        <v>115</v>
      </c>
      <c r="C14" s="156" t="s">
        <v>116</v>
      </c>
      <c r="D14" s="186"/>
      <c r="E14" s="186"/>
      <c r="F14" s="186"/>
      <c r="G14" s="155"/>
      <c r="H14" s="156" t="s">
        <v>117</v>
      </c>
      <c r="I14" s="186"/>
      <c r="J14" s="155"/>
      <c r="K14" s="156" t="s">
        <v>118</v>
      </c>
      <c r="L14" s="155"/>
      <c r="M14" s="187" t="s">
        <v>119</v>
      </c>
      <c r="N14" s="188"/>
    </row>
    <row r="15" spans="2:14" ht="15" customHeight="1">
      <c r="B15" s="198"/>
      <c r="C15" s="134" t="s">
        <v>120</v>
      </c>
      <c r="D15" s="134" t="s">
        <v>121</v>
      </c>
      <c r="E15" s="134" t="s">
        <v>122</v>
      </c>
      <c r="F15" s="134" t="s">
        <v>123</v>
      </c>
      <c r="G15" s="134" t="s">
        <v>31</v>
      </c>
      <c r="H15" s="134" t="s">
        <v>124</v>
      </c>
      <c r="I15" s="134" t="s">
        <v>125</v>
      </c>
      <c r="J15" s="134" t="s">
        <v>126</v>
      </c>
      <c r="K15" s="135" t="s">
        <v>127</v>
      </c>
      <c r="L15" s="135" t="s">
        <v>128</v>
      </c>
      <c r="M15" s="189"/>
      <c r="N15" s="190"/>
    </row>
    <row r="16" spans="2:14" ht="15" customHeight="1">
      <c r="B16" s="120" t="s">
        <v>39</v>
      </c>
      <c r="C16" s="136">
        <f>SUM(D16:G16)</f>
        <v>75</v>
      </c>
      <c r="D16" s="136">
        <v>34</v>
      </c>
      <c r="E16" s="136">
        <v>1</v>
      </c>
      <c r="F16" s="136">
        <v>11</v>
      </c>
      <c r="G16" s="136">
        <v>29</v>
      </c>
      <c r="H16" s="136">
        <v>4</v>
      </c>
      <c r="I16" s="136">
        <v>1</v>
      </c>
      <c r="J16" s="136">
        <v>19</v>
      </c>
      <c r="K16" s="136">
        <v>1126</v>
      </c>
      <c r="L16" s="136">
        <v>4</v>
      </c>
      <c r="M16" s="191">
        <v>135487</v>
      </c>
      <c r="N16" s="192"/>
    </row>
    <row r="17" spans="2:14" ht="15" customHeight="1">
      <c r="B17" s="123" t="s">
        <v>109</v>
      </c>
      <c r="C17" s="137">
        <f>SUM(D17:G17)</f>
        <v>47</v>
      </c>
      <c r="D17" s="137">
        <v>26</v>
      </c>
      <c r="E17" s="137">
        <v>0</v>
      </c>
      <c r="F17" s="137">
        <v>6</v>
      </c>
      <c r="G17" s="137">
        <v>15</v>
      </c>
      <c r="H17" s="137">
        <v>6</v>
      </c>
      <c r="I17" s="137">
        <v>6</v>
      </c>
      <c r="J17" s="137">
        <v>22</v>
      </c>
      <c r="K17" s="137">
        <v>2067</v>
      </c>
      <c r="L17" s="137">
        <v>0</v>
      </c>
      <c r="M17" s="193">
        <v>317725</v>
      </c>
      <c r="N17" s="194"/>
    </row>
    <row r="18" spans="2:14" ht="15" customHeight="1">
      <c r="B18" s="123" t="s">
        <v>110</v>
      </c>
      <c r="C18" s="137">
        <f>SUM(D18:G18)</f>
        <v>66</v>
      </c>
      <c r="D18" s="137">
        <v>40</v>
      </c>
      <c r="E18" s="137">
        <v>0</v>
      </c>
      <c r="F18" s="137">
        <v>6</v>
      </c>
      <c r="G18" s="137">
        <v>20</v>
      </c>
      <c r="H18" s="137">
        <v>13</v>
      </c>
      <c r="I18" s="137">
        <v>3</v>
      </c>
      <c r="J18" s="137">
        <v>18</v>
      </c>
      <c r="K18" s="137">
        <v>1292</v>
      </c>
      <c r="L18" s="137">
        <v>0</v>
      </c>
      <c r="M18" s="193">
        <v>133543</v>
      </c>
      <c r="N18" s="194"/>
    </row>
    <row r="19" spans="2:14" ht="15" customHeight="1">
      <c r="B19" s="123" t="s">
        <v>111</v>
      </c>
      <c r="C19" s="137">
        <f>SUM(D19:G19)</f>
        <v>61</v>
      </c>
      <c r="D19" s="137">
        <v>37</v>
      </c>
      <c r="E19" s="137">
        <v>2</v>
      </c>
      <c r="F19" s="137">
        <v>4</v>
      </c>
      <c r="G19" s="137">
        <v>18</v>
      </c>
      <c r="H19" s="137">
        <v>8</v>
      </c>
      <c r="I19" s="137">
        <v>5</v>
      </c>
      <c r="J19" s="137">
        <v>29</v>
      </c>
      <c r="K19" s="137">
        <v>1569</v>
      </c>
      <c r="L19" s="137">
        <v>132</v>
      </c>
      <c r="M19" s="193">
        <v>140405</v>
      </c>
      <c r="N19" s="194"/>
    </row>
    <row r="20" spans="2:14" ht="15" customHeight="1" thickBot="1">
      <c r="B20" s="126" t="s">
        <v>112</v>
      </c>
      <c r="C20" s="138">
        <f>SUM(D20:G20)</f>
        <v>72</v>
      </c>
      <c r="D20" s="138">
        <v>26</v>
      </c>
      <c r="E20" s="138">
        <v>7</v>
      </c>
      <c r="F20" s="138">
        <v>6</v>
      </c>
      <c r="G20" s="138">
        <v>33</v>
      </c>
      <c r="H20" s="138">
        <v>1</v>
      </c>
      <c r="I20" s="138">
        <v>3</v>
      </c>
      <c r="J20" s="138">
        <v>14</v>
      </c>
      <c r="K20" s="138">
        <v>764</v>
      </c>
      <c r="L20" s="138">
        <v>20</v>
      </c>
      <c r="M20" s="195">
        <v>92800</v>
      </c>
      <c r="N20" s="196"/>
    </row>
    <row r="21" spans="2:11" ht="15" customHeight="1">
      <c r="B21" s="139" t="s">
        <v>129</v>
      </c>
      <c r="K21" s="139"/>
    </row>
    <row r="22" ht="15" customHeight="1"/>
    <row r="23" spans="2:30" ht="22.5" customHeight="1" thickBot="1">
      <c r="B23" s="140" t="s">
        <v>130</v>
      </c>
      <c r="P23" s="141"/>
      <c r="Q23" s="141"/>
      <c r="R23" s="141"/>
      <c r="S23" s="142" t="s">
        <v>37</v>
      </c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</row>
    <row r="24" spans="2:31" ht="30" customHeight="1">
      <c r="B24" s="143" t="s">
        <v>131</v>
      </c>
      <c r="C24" s="79" t="s">
        <v>89</v>
      </c>
      <c r="D24" s="133" t="s">
        <v>132</v>
      </c>
      <c r="E24" s="79" t="s">
        <v>133</v>
      </c>
      <c r="F24" s="79" t="s">
        <v>134</v>
      </c>
      <c r="G24" s="105" t="s">
        <v>135</v>
      </c>
      <c r="H24" s="105" t="s">
        <v>136</v>
      </c>
      <c r="I24" s="105" t="s">
        <v>137</v>
      </c>
      <c r="J24" s="105" t="s">
        <v>138</v>
      </c>
      <c r="K24" s="79" t="s">
        <v>139</v>
      </c>
      <c r="L24" s="79" t="s">
        <v>140</v>
      </c>
      <c r="M24" s="105" t="s">
        <v>141</v>
      </c>
      <c r="N24" s="105" t="s">
        <v>142</v>
      </c>
      <c r="O24" s="79" t="s">
        <v>143</v>
      </c>
      <c r="P24" s="105" t="s">
        <v>144</v>
      </c>
      <c r="Q24" s="105" t="s">
        <v>145</v>
      </c>
      <c r="R24" s="105" t="s">
        <v>59</v>
      </c>
      <c r="S24" s="144" t="s">
        <v>146</v>
      </c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32"/>
    </row>
    <row r="25" spans="2:31" ht="15" customHeight="1">
      <c r="B25" s="120" t="s">
        <v>39</v>
      </c>
      <c r="C25" s="121">
        <f>SUM(D25:S25)</f>
        <v>75</v>
      </c>
      <c r="D25" s="121">
        <v>13</v>
      </c>
      <c r="E25" s="121">
        <v>5</v>
      </c>
      <c r="F25" s="121">
        <v>7</v>
      </c>
      <c r="G25" s="121">
        <v>2</v>
      </c>
      <c r="H25" s="121">
        <v>3</v>
      </c>
      <c r="I25" s="121">
        <v>1</v>
      </c>
      <c r="J25" s="121">
        <v>2</v>
      </c>
      <c r="K25" s="121">
        <v>2</v>
      </c>
      <c r="L25" s="121">
        <v>6</v>
      </c>
      <c r="M25" s="121">
        <v>0</v>
      </c>
      <c r="N25" s="121">
        <v>2</v>
      </c>
      <c r="O25" s="121">
        <v>2</v>
      </c>
      <c r="P25" s="121">
        <v>5</v>
      </c>
      <c r="Q25" s="121">
        <v>1</v>
      </c>
      <c r="R25" s="121">
        <v>18</v>
      </c>
      <c r="S25" s="122">
        <v>6</v>
      </c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32"/>
    </row>
    <row r="26" spans="2:31" ht="15" customHeight="1">
      <c r="B26" s="123" t="s">
        <v>109</v>
      </c>
      <c r="C26" s="124">
        <f>SUM(D26:S26)</f>
        <v>47</v>
      </c>
      <c r="D26" s="124">
        <v>6</v>
      </c>
      <c r="E26" s="124">
        <v>8</v>
      </c>
      <c r="F26" s="124">
        <v>6</v>
      </c>
      <c r="G26" s="124">
        <v>0</v>
      </c>
      <c r="H26" s="124">
        <v>2</v>
      </c>
      <c r="I26" s="124">
        <v>0</v>
      </c>
      <c r="J26" s="124">
        <v>0</v>
      </c>
      <c r="K26" s="124">
        <v>1</v>
      </c>
      <c r="L26" s="124">
        <v>7</v>
      </c>
      <c r="M26" s="124">
        <v>1</v>
      </c>
      <c r="N26" s="124">
        <v>0</v>
      </c>
      <c r="O26" s="124">
        <v>1</v>
      </c>
      <c r="P26" s="124">
        <v>5</v>
      </c>
      <c r="Q26" s="124">
        <v>0</v>
      </c>
      <c r="R26" s="124">
        <v>8</v>
      </c>
      <c r="S26" s="125">
        <v>2</v>
      </c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32"/>
    </row>
    <row r="27" spans="2:31" ht="15" customHeight="1">
      <c r="B27" s="123" t="s">
        <v>110</v>
      </c>
      <c r="C27" s="124">
        <f>SUM(D27:S27)</f>
        <v>66</v>
      </c>
      <c r="D27" s="124">
        <v>1</v>
      </c>
      <c r="E27" s="124">
        <v>7</v>
      </c>
      <c r="F27" s="124">
        <v>7</v>
      </c>
      <c r="G27" s="124">
        <v>1</v>
      </c>
      <c r="H27" s="124">
        <v>7</v>
      </c>
      <c r="I27" s="124">
        <v>1</v>
      </c>
      <c r="J27" s="124">
        <v>2</v>
      </c>
      <c r="K27" s="124">
        <v>2</v>
      </c>
      <c r="L27" s="124">
        <v>4</v>
      </c>
      <c r="M27" s="124">
        <v>1</v>
      </c>
      <c r="N27" s="124">
        <v>0</v>
      </c>
      <c r="O27" s="124">
        <v>0</v>
      </c>
      <c r="P27" s="124">
        <v>3</v>
      </c>
      <c r="Q27" s="124">
        <v>0</v>
      </c>
      <c r="R27" s="124">
        <v>18</v>
      </c>
      <c r="S27" s="125">
        <v>12</v>
      </c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32"/>
    </row>
    <row r="28" spans="2:31" ht="15" customHeight="1">
      <c r="B28" s="123" t="s">
        <v>111</v>
      </c>
      <c r="C28" s="124">
        <f>SUM(D28:S28)</f>
        <v>61</v>
      </c>
      <c r="D28" s="124">
        <v>7</v>
      </c>
      <c r="E28" s="124">
        <v>12</v>
      </c>
      <c r="F28" s="124">
        <v>11</v>
      </c>
      <c r="G28" s="124">
        <v>0</v>
      </c>
      <c r="H28" s="124">
        <v>2</v>
      </c>
      <c r="I28" s="124">
        <v>1</v>
      </c>
      <c r="J28" s="124">
        <v>1</v>
      </c>
      <c r="K28" s="124">
        <v>1</v>
      </c>
      <c r="L28" s="124">
        <v>5</v>
      </c>
      <c r="M28" s="124">
        <v>0</v>
      </c>
      <c r="N28" s="124">
        <v>1</v>
      </c>
      <c r="O28" s="124">
        <v>0</v>
      </c>
      <c r="P28" s="124">
        <v>5</v>
      </c>
      <c r="Q28" s="124">
        <v>0</v>
      </c>
      <c r="R28" s="124">
        <v>5</v>
      </c>
      <c r="S28" s="125">
        <v>10</v>
      </c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32"/>
    </row>
    <row r="29" spans="2:31" ht="15" customHeight="1" thickBot="1">
      <c r="B29" s="126" t="s">
        <v>112</v>
      </c>
      <c r="C29" s="127">
        <f>SUM(D29:S29)</f>
        <v>72</v>
      </c>
      <c r="D29" s="127">
        <v>27</v>
      </c>
      <c r="E29" s="127">
        <v>12</v>
      </c>
      <c r="F29" s="127">
        <v>0</v>
      </c>
      <c r="G29" s="127">
        <v>1</v>
      </c>
      <c r="H29" s="127">
        <v>0</v>
      </c>
      <c r="I29" s="127">
        <v>0</v>
      </c>
      <c r="J29" s="127">
        <v>1</v>
      </c>
      <c r="K29" s="127">
        <v>2</v>
      </c>
      <c r="L29" s="127">
        <v>6</v>
      </c>
      <c r="M29" s="127">
        <v>1</v>
      </c>
      <c r="N29" s="127">
        <v>0</v>
      </c>
      <c r="O29" s="127">
        <v>0</v>
      </c>
      <c r="P29" s="127">
        <v>4</v>
      </c>
      <c r="Q29" s="127">
        <v>1</v>
      </c>
      <c r="R29" s="127">
        <v>13</v>
      </c>
      <c r="S29" s="128">
        <v>4</v>
      </c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32"/>
    </row>
    <row r="30" spans="2:31" ht="15" customHeight="1">
      <c r="B30" s="139" t="s">
        <v>129</v>
      </c>
      <c r="H30" s="145"/>
      <c r="I30" s="145"/>
      <c r="J30" s="145"/>
      <c r="K30" s="145"/>
      <c r="L30" s="145"/>
      <c r="M30" s="145"/>
      <c r="N30" s="145"/>
      <c r="O30" s="145"/>
      <c r="Q30" s="145"/>
      <c r="R30" s="145"/>
      <c r="S30" s="146" t="s">
        <v>147</v>
      </c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32"/>
    </row>
    <row r="31" ht="15" customHeight="1"/>
    <row r="32" ht="15" customHeight="1"/>
    <row r="33" ht="15" customHeight="1"/>
    <row r="34" ht="15" customHeight="1"/>
  </sheetData>
  <sheetProtection/>
  <mergeCells count="13">
    <mergeCell ref="M19:N19"/>
    <mergeCell ref="M20:N20"/>
    <mergeCell ref="B4:B5"/>
    <mergeCell ref="C4:C5"/>
    <mergeCell ref="D4:M4"/>
    <mergeCell ref="B14:B15"/>
    <mergeCell ref="C14:G14"/>
    <mergeCell ref="H14:J14"/>
    <mergeCell ref="K14:L14"/>
    <mergeCell ref="M14:N15"/>
    <mergeCell ref="M16:N16"/>
    <mergeCell ref="M17:N17"/>
    <mergeCell ref="M18:N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藤井　利依子</cp:lastModifiedBy>
  <cp:lastPrinted>2014-09-24T05:42:06Z</cp:lastPrinted>
  <dcterms:created xsi:type="dcterms:W3CDTF">2011-12-18T09:12:58Z</dcterms:created>
  <dcterms:modified xsi:type="dcterms:W3CDTF">2014-09-24T05:42:11Z</dcterms:modified>
  <cp:category/>
  <cp:version/>
  <cp:contentType/>
  <cp:contentStatus/>
</cp:coreProperties>
</file>