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 yWindow="65341" windowWidth="14610" windowHeight="8985" tabRatio="597" activeTab="3"/>
  </bookViews>
  <sheets>
    <sheet name="28" sheetId="1" r:id="rId1"/>
    <sheet name="29" sheetId="2" r:id="rId2"/>
    <sheet name="30" sheetId="3" r:id="rId3"/>
    <sheet name="31" sheetId="4" r:id="rId4"/>
  </sheets>
  <definedNames>
    <definedName name="_xlnm.Print_Area" localSheetId="0">'28'!$A$1:$L$65</definedName>
    <definedName name="_xlnm.Print_Area" localSheetId="1">'29'!$A$1:$L$50</definedName>
  </definedNames>
  <calcPr fullCalcOnLoad="1"/>
</workbook>
</file>

<file path=xl/sharedStrings.xml><?xml version="1.0" encoding="utf-8"?>
<sst xmlns="http://schemas.openxmlformats.org/spreadsheetml/2006/main" count="586" uniqueCount="103">
  <si>
    <t>事業所数及び従業者数の推移</t>
  </si>
  <si>
    <t>産　業　分　類</t>
  </si>
  <si>
    <t>平成３年</t>
  </si>
  <si>
    <t>平成８年</t>
  </si>
  <si>
    <t>事　　業　　所　　数</t>
  </si>
  <si>
    <t>総　　　　数</t>
  </si>
  <si>
    <t>鉱業</t>
  </si>
  <si>
    <t>建設業</t>
  </si>
  <si>
    <t>製造業</t>
  </si>
  <si>
    <t>電気・ガス・熱供給・水道業</t>
  </si>
  <si>
    <t>運輸・通信業</t>
  </si>
  <si>
    <t>卸売・小売業・飲食店</t>
  </si>
  <si>
    <t>金融・保険業</t>
  </si>
  <si>
    <t>平成13年</t>
  </si>
  <si>
    <t>平成16年</t>
  </si>
  <si>
    <t>従　業　者　数</t>
  </si>
  <si>
    <t>情報通信業</t>
  </si>
  <si>
    <t>各年６月１日現在</t>
  </si>
  <si>
    <t>平成18年</t>
  </si>
  <si>
    <t>(旧豊川市)</t>
  </si>
  <si>
    <t>(旧音羽町)</t>
  </si>
  <si>
    <t>(旧一宮町)</t>
  </si>
  <si>
    <t>(旧御津町）</t>
  </si>
  <si>
    <t>農林漁業</t>
  </si>
  <si>
    <t>合計</t>
  </si>
  <si>
    <t>―</t>
  </si>
  <si>
    <t>―</t>
  </si>
  <si>
    <t>―</t>
  </si>
  <si>
    <t>―</t>
  </si>
  <si>
    <t>事　業　所</t>
  </si>
  <si>
    <t>(旧小坂井町）</t>
  </si>
  <si>
    <t>第一次産業</t>
  </si>
  <si>
    <t>第二次産業</t>
  </si>
  <si>
    <t>第三次産業</t>
  </si>
  <si>
    <t>産　業　分　類</t>
  </si>
  <si>
    <t>事　　業　　所　　数</t>
  </si>
  <si>
    <t>従　業　者　数</t>
  </si>
  <si>
    <t>平成３年</t>
  </si>
  <si>
    <t>平成８年</t>
  </si>
  <si>
    <t>平成13年</t>
  </si>
  <si>
    <t>平成16年</t>
  </si>
  <si>
    <t>平成18年</t>
  </si>
  <si>
    <t>不動産業</t>
  </si>
  <si>
    <t>―</t>
  </si>
  <si>
    <t>飲食店・宿泊業</t>
  </si>
  <si>
    <t>医療・福祉</t>
  </si>
  <si>
    <t>教育・学習・支援業</t>
  </si>
  <si>
    <t>複合サービス事業</t>
  </si>
  <si>
    <t>サービス業</t>
  </si>
  <si>
    <t>公務</t>
  </si>
  <si>
    <t>―</t>
  </si>
  <si>
    <t>注　）平成１６年は簡易調査で民営事業所のみ調査を実施したため公務については不詳とした。</t>
  </si>
  <si>
    <t>資料：県民生活部統計課「事業所・企業統計調査報告」</t>
  </si>
  <si>
    <t>事 業 所</t>
  </si>
  <si>
    <t>従業者規模別事業所数及び従業者数</t>
  </si>
  <si>
    <t>従業員       規模別</t>
  </si>
  <si>
    <t>1～４人</t>
  </si>
  <si>
    <t>5～19人</t>
  </si>
  <si>
    <t>20～29人</t>
  </si>
  <si>
    <t>30人以上</t>
  </si>
  <si>
    <t>国・地方公共団体</t>
  </si>
  <si>
    <t>―</t>
  </si>
  <si>
    <t>―</t>
  </si>
  <si>
    <t>事業所</t>
  </si>
  <si>
    <t>事業所数及び従業者数の推移</t>
  </si>
  <si>
    <t>産業分類</t>
  </si>
  <si>
    <t>事業所数</t>
  </si>
  <si>
    <t>従業者数</t>
  </si>
  <si>
    <t>平成21年</t>
  </si>
  <si>
    <t>平成24年</t>
  </si>
  <si>
    <t>総数（不詳含まず）</t>
  </si>
  <si>
    <t>うち公務除く</t>
  </si>
  <si>
    <t>第一次産業</t>
  </si>
  <si>
    <t>農業、林業</t>
  </si>
  <si>
    <t>（旧豊川市）</t>
  </si>
  <si>
    <t>-</t>
  </si>
  <si>
    <t>（旧小坂井町）</t>
  </si>
  <si>
    <t>漁業</t>
  </si>
  <si>
    <t>合計</t>
  </si>
  <si>
    <t>第二次産業</t>
  </si>
  <si>
    <t>鉱業、採石業、砂利採取業</t>
  </si>
  <si>
    <t>-</t>
  </si>
  <si>
    <t>建設業</t>
  </si>
  <si>
    <t>製造業</t>
  </si>
  <si>
    <t>第三次産業</t>
  </si>
  <si>
    <t>電気・ガス・熱供給・水道業</t>
  </si>
  <si>
    <t>情報通信業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</si>
  <si>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</si>
  <si>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</si>
  <si>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</si>
  <si>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</si>
  <si>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</si>
  <si>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</si>
  <si>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</si>
  <si>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</si>
  <si>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</si>
  <si>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複合サービス事業</t>
  </si>
  <si>
    <t>サービス業（他に分類されないもの）</t>
  </si>
  <si>
    <t>公務（他に分類されるものを除く）</t>
  </si>
  <si>
    <t>不詳</t>
  </si>
  <si>
    <t>平成21年は経済センサス-基礎調査の確報値（平成21年7月1日現在）</t>
  </si>
  <si>
    <t>平成24年は経済センサス-活動調査の確報値（平成24年2月1日現在）</t>
  </si>
  <si>
    <t>経済センサスは、事業所・企業統計調査と調査方法が異なるため、時系列比較は不可</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</si>
</sst>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quot;△ &quot;#,##0"/>
    <numFmt numFmtId="178" formatCode="#,##0.0;[Red]\-#,##0.0"/>
    <numFmt numFmtId="179" formatCode="0.0%;&quot;△ &quot;0.0%"/>
    <numFmt numFmtId="180" formatCode="0.0_ "/>
    <numFmt numFmtId="181" formatCode="0;&quot;△ &quot;0"/>
    <numFmt numFmtId="182" formatCode="0;[Red]0"/>
    <numFmt numFmtId="183" formatCode="#,##0.0_ "/>
    <numFmt numFmtId="184" formatCode="0.000%"/>
    <numFmt numFmtId="185" formatCode="0;&quot;▲ &quot;0"/>
    <numFmt numFmtId="186" formatCode="yyyy/m/d;@"/>
    <numFmt numFmtId="187" formatCode="m&quot;月&quot;d&quot;日&quot;;@"/>
    <numFmt numFmtId="188" formatCode="m/d;@"/>
    <numFmt numFmtId="189" formatCode="mmm\-yyyy"/>
    <numFmt numFmtId="190" formatCode="#,##0_ "/>
    <numFmt numFmtId="191" formatCode="#,##0_);[Red]\(#,##0\)"/>
  </numFmts>
  <fonts count="51">
    <font>
      <sz val="11"/>
      <name val="ＭＳ Ｐゴシック"/>
      <family val="3"/>
    </font>
    <font>
      <sz val="6"/>
      <name val="ＭＳ Ｐゴシック"/>
      <family val="3"/>
    </font>
    <font>
      <sz val="11"/>
      <name val="ＭＳ Ｐ明朝"/>
      <family val="1"/>
    </font>
    <font>
      <sz val="10"/>
      <name val="ＭＳ Ｐ明朝"/>
      <family val="1"/>
    </font>
    <font>
      <sz val="8"/>
      <name val="ＭＳ Ｐゴシック"/>
      <family val="3"/>
    </font>
    <font>
      <sz val="12"/>
      <name val="ＭＳ Ｐ明朝"/>
      <family val="1"/>
    </font>
    <font>
      <b/>
      <sz val="11"/>
      <name val="ＭＳ Ｐゴシック"/>
      <family val="3"/>
    </font>
    <font>
      <b/>
      <sz val="9"/>
      <name val="ＭＳ Ｐゴシック"/>
      <family val="3"/>
    </font>
    <font>
      <sz val="9"/>
      <name val="ＭＳ Ｐゴシック"/>
      <family val="3"/>
    </font>
    <font>
      <sz val="10"/>
      <name val="ＭＳ Ｐゴシック"/>
      <family val="3"/>
    </font>
    <font>
      <b/>
      <sz val="10"/>
      <name val="ＭＳ Ｐゴシック"/>
      <family val="3"/>
    </font>
    <font>
      <b/>
      <sz val="16"/>
      <name val="ＭＳ Ｐゴシック"/>
      <family val="3"/>
    </font>
    <font>
      <sz val="11"/>
      <name val="Century"/>
      <family val="1"/>
    </font>
    <font>
      <sz val="12"/>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thin"/>
      <right style="thin"/>
      <top style="thin"/>
      <bottom style="hair"/>
    </border>
    <border>
      <left style="thin"/>
      <right style="medium"/>
      <top style="thin"/>
      <bottom style="hair"/>
    </border>
    <border>
      <left style="thin"/>
      <right style="thin"/>
      <top style="hair"/>
      <bottom style="hair"/>
    </border>
    <border>
      <left style="thin"/>
      <right style="medium"/>
      <top style="hair"/>
      <bottom style="hair"/>
    </border>
    <border>
      <left style="thin"/>
      <right style="thin"/>
      <top style="hair"/>
      <bottom style="thin"/>
    </border>
    <border>
      <left style="thin"/>
      <right style="medium"/>
      <top style="hair"/>
      <bottom style="thin"/>
    </border>
    <border>
      <left style="thin"/>
      <right style="thin"/>
      <top style="hair"/>
      <bottom style="medium"/>
    </border>
    <border>
      <left style="thin"/>
      <right style="medium"/>
      <top style="hair"/>
      <bottom style="medium"/>
    </border>
    <border>
      <left style="thin"/>
      <right style="thin"/>
      <top>
        <color indexed="63"/>
      </top>
      <bottom style="dotted"/>
    </border>
    <border>
      <left style="thin"/>
      <right style="medium"/>
      <top>
        <color indexed="63"/>
      </top>
      <bottom style="dotted"/>
    </border>
    <border>
      <left style="thin"/>
      <right style="thin"/>
      <top style="dotted"/>
      <bottom style="dotted"/>
    </border>
    <border>
      <left style="thin"/>
      <right style="medium"/>
      <top style="dotted"/>
      <bottom style="dotted"/>
    </border>
    <border>
      <left style="thin"/>
      <right style="thin"/>
      <top style="dotted"/>
      <bottom>
        <color indexed="63"/>
      </bottom>
    </border>
    <border>
      <left style="thin"/>
      <right style="medium"/>
      <top style="dotted"/>
      <bottom>
        <color indexed="63"/>
      </bottom>
    </border>
    <border>
      <left style="thin"/>
      <right style="thin"/>
      <top style="dotted"/>
      <bottom style="thin"/>
    </border>
    <border>
      <left style="thin"/>
      <right style="medium"/>
      <top style="dotted"/>
      <bottom style="thin"/>
    </border>
    <border>
      <left style="thin"/>
      <right style="thin"/>
      <top style="thin"/>
      <bottom style="dotted"/>
    </border>
    <border>
      <left style="thin"/>
      <right style="medium"/>
      <top style="thin"/>
      <bottom style="dotted"/>
    </border>
    <border>
      <left style="thin"/>
      <right style="thin"/>
      <top style="thin"/>
      <bottom style="medium"/>
    </border>
    <border>
      <left style="thin"/>
      <right style="medium"/>
      <top style="thin"/>
      <bottom style="medium"/>
    </border>
    <border>
      <left style="medium"/>
      <right style="thin"/>
      <top style="thin"/>
      <bottom style="dotted"/>
    </border>
    <border>
      <left style="medium"/>
      <right style="thin"/>
      <top style="dotted"/>
      <bottom style="dotted"/>
    </border>
    <border diagonalDown="1">
      <left style="thin"/>
      <right style="thin"/>
      <top style="dotted"/>
      <bottom style="dotted"/>
      <diagonal style="thin"/>
    </border>
    <border diagonalDown="1">
      <left style="thin"/>
      <right style="medium"/>
      <top style="dotted"/>
      <bottom style="dotted"/>
      <diagonal style="thin"/>
    </border>
    <border>
      <left style="medium"/>
      <right style="thin"/>
      <top style="dotted"/>
      <bottom>
        <color indexed="63"/>
      </bottom>
    </border>
    <border>
      <left style="medium"/>
      <right style="thin"/>
      <top style="dotted"/>
      <bottom style="thin"/>
    </border>
    <border>
      <left style="medium"/>
      <right style="thin"/>
      <top style="dotted"/>
      <bottom style="medium"/>
    </border>
    <border>
      <left style="thin"/>
      <right style="thin"/>
      <top style="dotted"/>
      <bottom style="medium"/>
    </border>
    <border>
      <left style="thin"/>
      <right style="medium"/>
      <top style="dotted"/>
      <bottom style="medium"/>
    </border>
    <border>
      <left style="thin"/>
      <right style="thin"/>
      <top/>
      <bottom style="thin"/>
    </border>
    <border>
      <left style="thin"/>
      <right style="thin"/>
      <top style="thin"/>
      <bottom/>
    </border>
    <border>
      <left style="thin"/>
      <right style="thin"/>
      <top style="hair"/>
      <bottom/>
    </border>
    <border>
      <left style="thin"/>
      <right style="thin"/>
      <top/>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style="thin"/>
      <top>
        <color indexed="63"/>
      </top>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style="thin"/>
    </border>
    <border>
      <left style="medium"/>
      <right>
        <color indexed="63"/>
      </right>
      <top style="thin"/>
      <bottom style="thin"/>
    </border>
    <border>
      <left>
        <color indexed="63"/>
      </left>
      <right style="thin"/>
      <top style="thin"/>
      <bottom style="thin"/>
    </border>
    <border>
      <left style="medium"/>
      <right style="thin"/>
      <top style="medium"/>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48">
    <xf numFmtId="0" fontId="0" fillId="0" borderId="0" xfId="0" applyAlignment="1">
      <alignment vertical="center"/>
    </xf>
    <xf numFmtId="0" fontId="0" fillId="0" borderId="0" xfId="0" applyFont="1" applyAlignment="1">
      <alignment vertical="center"/>
    </xf>
    <xf numFmtId="0" fontId="0" fillId="0" borderId="10" xfId="0" applyFont="1" applyBorder="1" applyAlignment="1">
      <alignment horizontal="center" vertical="center"/>
    </xf>
    <xf numFmtId="0" fontId="2"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3" fillId="0" borderId="0" xfId="0" applyFont="1" applyAlignment="1">
      <alignment vertical="center"/>
    </xf>
    <xf numFmtId="0" fontId="3" fillId="0" borderId="0" xfId="0" applyFont="1" applyAlignment="1">
      <alignment horizontal="right" vertical="center"/>
    </xf>
    <xf numFmtId="190" fontId="0" fillId="0" borderId="10" xfId="0" applyNumberFormat="1" applyFont="1" applyBorder="1" applyAlignment="1">
      <alignment horizontal="right" vertical="center"/>
    </xf>
    <xf numFmtId="0" fontId="5"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0" fontId="2" fillId="0" borderId="0" xfId="0" applyFont="1" applyBorder="1" applyAlignment="1">
      <alignment vertical="center"/>
    </xf>
    <xf numFmtId="0" fontId="2" fillId="0" borderId="0" xfId="0" applyFont="1" applyAlignment="1">
      <alignment vertical="center"/>
    </xf>
    <xf numFmtId="190" fontId="0" fillId="0" borderId="11" xfId="0" applyNumberFormat="1" applyFont="1" applyBorder="1" applyAlignment="1">
      <alignment horizontal="right"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0" fillId="0" borderId="12" xfId="0" applyFont="1" applyBorder="1" applyAlignment="1">
      <alignment vertical="center"/>
    </xf>
    <xf numFmtId="190" fontId="0" fillId="0" borderId="12" xfId="0" applyNumberFormat="1" applyFont="1" applyBorder="1" applyAlignment="1">
      <alignment horizontal="right" vertical="center"/>
    </xf>
    <xf numFmtId="190" fontId="0" fillId="0" borderId="13" xfId="0" applyNumberFormat="1" applyFont="1" applyBorder="1" applyAlignment="1">
      <alignment horizontal="right" vertical="center"/>
    </xf>
    <xf numFmtId="0" fontId="2" fillId="0" borderId="14" xfId="0" applyFont="1" applyBorder="1" applyAlignment="1">
      <alignment horizontal="center" vertical="center"/>
    </xf>
    <xf numFmtId="190" fontId="2" fillId="0" borderId="14" xfId="0" applyNumberFormat="1" applyFont="1" applyBorder="1" applyAlignment="1">
      <alignment horizontal="right" vertical="center"/>
    </xf>
    <xf numFmtId="190" fontId="2" fillId="0" borderId="15" xfId="0" applyNumberFormat="1" applyFont="1" applyBorder="1" applyAlignment="1">
      <alignment horizontal="right" vertical="center"/>
    </xf>
    <xf numFmtId="0" fontId="2" fillId="0" borderId="14" xfId="0" applyFont="1" applyBorder="1" applyAlignment="1">
      <alignment horizontal="right" vertical="center"/>
    </xf>
    <xf numFmtId="0" fontId="2" fillId="0" borderId="15" xfId="0" applyFont="1" applyBorder="1" applyAlignment="1">
      <alignment horizontal="right" vertical="center"/>
    </xf>
    <xf numFmtId="190" fontId="2" fillId="0" borderId="14" xfId="0" applyNumberFormat="1" applyFont="1" applyFill="1" applyBorder="1" applyAlignment="1">
      <alignment horizontal="right" vertical="center"/>
    </xf>
    <xf numFmtId="0" fontId="2" fillId="0" borderId="16" xfId="0" applyFont="1" applyBorder="1" applyAlignment="1">
      <alignment horizontal="center" vertical="center"/>
    </xf>
    <xf numFmtId="190" fontId="2" fillId="0" borderId="16" xfId="0" applyNumberFormat="1" applyFont="1" applyBorder="1" applyAlignment="1">
      <alignment horizontal="right" vertical="center"/>
    </xf>
    <xf numFmtId="0" fontId="2" fillId="0" borderId="16" xfId="0" applyFont="1" applyBorder="1" applyAlignment="1">
      <alignment horizontal="right" vertical="center"/>
    </xf>
    <xf numFmtId="190" fontId="2" fillId="0" borderId="16" xfId="0" applyNumberFormat="1" applyFont="1" applyFill="1" applyBorder="1" applyAlignment="1">
      <alignment horizontal="right" vertical="center"/>
    </xf>
    <xf numFmtId="0" fontId="2" fillId="0" borderId="17" xfId="0" applyFont="1" applyBorder="1" applyAlignment="1">
      <alignment horizontal="right" vertical="center"/>
    </xf>
    <xf numFmtId="190" fontId="2" fillId="0" borderId="17" xfId="0" applyNumberFormat="1" applyFont="1" applyBorder="1" applyAlignment="1">
      <alignment horizontal="right" vertical="center"/>
    </xf>
    <xf numFmtId="0" fontId="1" fillId="0" borderId="12" xfId="0" applyFont="1" applyBorder="1" applyAlignment="1">
      <alignment vertical="center" shrinkToFit="1"/>
    </xf>
    <xf numFmtId="0" fontId="4" fillId="0" borderId="12" xfId="0" applyFont="1" applyBorder="1" applyAlignment="1">
      <alignment vertical="center" shrinkToFit="1"/>
    </xf>
    <xf numFmtId="0" fontId="2" fillId="0" borderId="18" xfId="0" applyFont="1" applyBorder="1" applyAlignment="1">
      <alignment horizontal="center" vertical="center"/>
    </xf>
    <xf numFmtId="190" fontId="2" fillId="0" borderId="18" xfId="0" applyNumberFormat="1" applyFont="1" applyBorder="1" applyAlignment="1">
      <alignment horizontal="right" vertical="center"/>
    </xf>
    <xf numFmtId="190" fontId="2" fillId="0" borderId="19" xfId="0" applyNumberFormat="1" applyFont="1" applyBorder="1" applyAlignment="1">
      <alignment horizontal="right" vertical="center"/>
    </xf>
    <xf numFmtId="0" fontId="6" fillId="0" borderId="10" xfId="0" applyFont="1" applyBorder="1" applyAlignment="1">
      <alignment vertical="center" shrinkToFit="1"/>
    </xf>
    <xf numFmtId="0" fontId="6" fillId="0" borderId="11" xfId="0" applyFont="1" applyBorder="1" applyAlignment="1">
      <alignment vertical="center" shrinkToFit="1"/>
    </xf>
    <xf numFmtId="0" fontId="0" fillId="0" borderId="0" xfId="0" applyFont="1" applyAlignment="1">
      <alignment vertical="center" shrinkToFit="1"/>
    </xf>
    <xf numFmtId="0" fontId="0" fillId="0" borderId="20" xfId="0" applyFont="1" applyBorder="1" applyAlignment="1">
      <alignment vertical="center"/>
    </xf>
    <xf numFmtId="190" fontId="0" fillId="0" borderId="20" xfId="0" applyNumberFormat="1" applyFont="1" applyBorder="1" applyAlignment="1">
      <alignment horizontal="right" vertical="center"/>
    </xf>
    <xf numFmtId="190" fontId="0" fillId="0" borderId="21" xfId="0" applyNumberFormat="1" applyFont="1" applyBorder="1" applyAlignment="1">
      <alignment horizontal="right" vertical="center"/>
    </xf>
    <xf numFmtId="0" fontId="2" fillId="0" borderId="22" xfId="0" applyFont="1" applyBorder="1" applyAlignment="1">
      <alignment horizontal="center" vertical="center"/>
    </xf>
    <xf numFmtId="190" fontId="2" fillId="0" borderId="22" xfId="0" applyNumberFormat="1" applyFont="1" applyBorder="1" applyAlignment="1">
      <alignment horizontal="right" vertical="center"/>
    </xf>
    <xf numFmtId="190" fontId="2" fillId="0" borderId="23" xfId="0" applyNumberFormat="1" applyFont="1" applyBorder="1" applyAlignment="1">
      <alignment horizontal="right" vertical="center"/>
    </xf>
    <xf numFmtId="0" fontId="2" fillId="0" borderId="22" xfId="0" applyFont="1" applyBorder="1" applyAlignment="1">
      <alignment horizontal="right" vertical="center"/>
    </xf>
    <xf numFmtId="0" fontId="2" fillId="0" borderId="23" xfId="0" applyFont="1" applyBorder="1" applyAlignment="1">
      <alignment horizontal="right" vertical="center"/>
    </xf>
    <xf numFmtId="0" fontId="2" fillId="0" borderId="24" xfId="0" applyFont="1" applyBorder="1" applyAlignment="1">
      <alignment horizontal="center" vertical="center"/>
    </xf>
    <xf numFmtId="190" fontId="2" fillId="0" borderId="24" xfId="0" applyNumberFormat="1" applyFont="1" applyBorder="1" applyAlignment="1">
      <alignment horizontal="right" vertical="center"/>
    </xf>
    <xf numFmtId="190" fontId="2" fillId="0" borderId="25" xfId="0" applyNumberFormat="1" applyFont="1" applyBorder="1" applyAlignment="1">
      <alignment horizontal="right" vertical="center"/>
    </xf>
    <xf numFmtId="0" fontId="2" fillId="0" borderId="26" xfId="0" applyFont="1" applyBorder="1" applyAlignment="1">
      <alignment horizontal="center" vertical="center"/>
    </xf>
    <xf numFmtId="190" fontId="2" fillId="0" borderId="26" xfId="0" applyNumberFormat="1" applyFont="1" applyBorder="1" applyAlignment="1">
      <alignment horizontal="right" vertical="center"/>
    </xf>
    <xf numFmtId="190" fontId="2" fillId="0" borderId="27" xfId="0" applyNumberFormat="1" applyFont="1" applyBorder="1" applyAlignment="1">
      <alignment horizontal="right" vertical="center"/>
    </xf>
    <xf numFmtId="0" fontId="0" fillId="0" borderId="28" xfId="0" applyFont="1" applyBorder="1" applyAlignment="1">
      <alignment vertical="center" shrinkToFit="1"/>
    </xf>
    <xf numFmtId="190" fontId="0" fillId="0" borderId="28" xfId="0" applyNumberFormat="1" applyFont="1" applyBorder="1" applyAlignment="1">
      <alignment horizontal="right" vertical="center"/>
    </xf>
    <xf numFmtId="190" fontId="0" fillId="0" borderId="29" xfId="0" applyNumberFormat="1" applyFont="1" applyBorder="1" applyAlignment="1">
      <alignment horizontal="right" vertical="center"/>
    </xf>
    <xf numFmtId="0" fontId="0" fillId="0" borderId="28" xfId="0" applyFont="1" applyBorder="1" applyAlignment="1">
      <alignment vertical="center"/>
    </xf>
    <xf numFmtId="0" fontId="8" fillId="0" borderId="28" xfId="0" applyFont="1" applyBorder="1" applyAlignment="1">
      <alignment vertical="center" shrinkToFit="1"/>
    </xf>
    <xf numFmtId="0" fontId="9" fillId="0" borderId="28" xfId="0" applyFont="1" applyBorder="1" applyAlignment="1">
      <alignment vertical="center" shrinkToFit="1"/>
    </xf>
    <xf numFmtId="0" fontId="0" fillId="0" borderId="30" xfId="0" applyFont="1" applyBorder="1" applyAlignment="1">
      <alignment horizontal="center" vertical="center"/>
    </xf>
    <xf numFmtId="190" fontId="0" fillId="0" borderId="30" xfId="0" applyNumberFormat="1" applyFont="1" applyBorder="1" applyAlignment="1">
      <alignment horizontal="right" vertical="center"/>
    </xf>
    <xf numFmtId="190" fontId="0" fillId="0" borderId="31" xfId="0" applyNumberFormat="1" applyFont="1" applyBorder="1" applyAlignment="1">
      <alignment horizontal="right" vertical="center"/>
    </xf>
    <xf numFmtId="0" fontId="3" fillId="0" borderId="0" xfId="0" applyFont="1" applyBorder="1" applyAlignment="1">
      <alignment vertical="center"/>
    </xf>
    <xf numFmtId="0" fontId="2" fillId="0" borderId="0" xfId="0" applyFont="1" applyBorder="1" applyAlignment="1">
      <alignment vertical="center"/>
    </xf>
    <xf numFmtId="0" fontId="10" fillId="0" borderId="10" xfId="0" applyFont="1" applyBorder="1" applyAlignment="1">
      <alignment horizontal="center" vertical="center" shrinkToFit="1"/>
    </xf>
    <xf numFmtId="0" fontId="10" fillId="0" borderId="11" xfId="0" applyFont="1" applyBorder="1" applyAlignment="1">
      <alignment horizontal="center" vertical="center" shrinkToFit="1"/>
    </xf>
    <xf numFmtId="0" fontId="0" fillId="0" borderId="32" xfId="0" applyFont="1" applyBorder="1" applyAlignment="1">
      <alignment horizontal="center" vertical="center"/>
    </xf>
    <xf numFmtId="0" fontId="2" fillId="0" borderId="33" xfId="0" applyFont="1" applyBorder="1" applyAlignment="1">
      <alignment horizontal="center" vertical="center"/>
    </xf>
    <xf numFmtId="190" fontId="2" fillId="0" borderId="34" xfId="0" applyNumberFormat="1" applyFont="1" applyBorder="1" applyAlignment="1">
      <alignment horizontal="right" vertical="center"/>
    </xf>
    <xf numFmtId="190" fontId="2" fillId="0" borderId="35" xfId="0" applyNumberFormat="1" applyFont="1" applyBorder="1" applyAlignment="1">
      <alignment horizontal="right" vertical="center"/>
    </xf>
    <xf numFmtId="0" fontId="2" fillId="0" borderId="36" xfId="0" applyFont="1" applyBorder="1" applyAlignment="1">
      <alignment horizontal="center" vertical="center"/>
    </xf>
    <xf numFmtId="0" fontId="2" fillId="0" borderId="37" xfId="0" applyFont="1" applyBorder="1" applyAlignment="1">
      <alignment horizontal="center" vertical="center" shrinkToFit="1"/>
    </xf>
    <xf numFmtId="0" fontId="0" fillId="0" borderId="32" xfId="0" applyFont="1" applyBorder="1" applyAlignment="1">
      <alignment vertical="center"/>
    </xf>
    <xf numFmtId="191" fontId="0" fillId="0" borderId="28" xfId="0" applyNumberFormat="1" applyFont="1" applyBorder="1" applyAlignment="1">
      <alignment horizontal="right" vertical="center"/>
    </xf>
    <xf numFmtId="191" fontId="0" fillId="0" borderId="29" xfId="0" applyNumberFormat="1" applyFont="1" applyBorder="1" applyAlignment="1">
      <alignment horizontal="right" vertical="center"/>
    </xf>
    <xf numFmtId="191" fontId="2" fillId="0" borderId="22" xfId="0" applyNumberFormat="1" applyFont="1" applyBorder="1" applyAlignment="1">
      <alignment horizontal="right" vertical="center"/>
    </xf>
    <xf numFmtId="191" fontId="2" fillId="0" borderId="23" xfId="0" applyNumberFormat="1" applyFont="1" applyBorder="1" applyAlignment="1">
      <alignment horizontal="right" vertical="center"/>
    </xf>
    <xf numFmtId="191" fontId="2" fillId="0" borderId="34" xfId="0" applyNumberFormat="1" applyFont="1" applyBorder="1" applyAlignment="1">
      <alignment horizontal="right" vertical="center"/>
    </xf>
    <xf numFmtId="191" fontId="2" fillId="0" borderId="35" xfId="0" applyNumberFormat="1" applyFont="1" applyBorder="1" applyAlignment="1">
      <alignment horizontal="right" vertical="center"/>
    </xf>
    <xf numFmtId="191" fontId="2" fillId="0" borderId="24" xfId="0" applyNumberFormat="1" applyFont="1" applyBorder="1" applyAlignment="1">
      <alignment horizontal="right" vertical="center"/>
    </xf>
    <xf numFmtId="191" fontId="2" fillId="0" borderId="25" xfId="0" applyNumberFormat="1" applyFont="1" applyBorder="1" applyAlignment="1">
      <alignment horizontal="right" vertical="center"/>
    </xf>
    <xf numFmtId="191" fontId="2" fillId="0" borderId="26" xfId="0" applyNumberFormat="1" applyFont="1" applyBorder="1" applyAlignment="1">
      <alignment horizontal="right" vertical="center"/>
    </xf>
    <xf numFmtId="191" fontId="2" fillId="0" borderId="27" xfId="0" applyNumberFormat="1" applyFont="1" applyBorder="1" applyAlignment="1">
      <alignment horizontal="right" vertical="center"/>
    </xf>
    <xf numFmtId="0" fontId="4" fillId="0" borderId="32" xfId="0" applyFont="1" applyBorder="1" applyAlignment="1">
      <alignment vertical="center"/>
    </xf>
    <xf numFmtId="190" fontId="2" fillId="0" borderId="28" xfId="0" applyNumberFormat="1" applyFont="1" applyBorder="1" applyAlignment="1">
      <alignment horizontal="right" vertical="center"/>
    </xf>
    <xf numFmtId="0" fontId="2" fillId="0" borderId="38" xfId="0" applyFont="1" applyBorder="1" applyAlignment="1">
      <alignment horizontal="center" vertical="center" shrinkToFit="1"/>
    </xf>
    <xf numFmtId="191" fontId="2" fillId="0" borderId="39" xfId="0" applyNumberFormat="1" applyFont="1" applyBorder="1" applyAlignment="1">
      <alignment horizontal="right" vertical="center"/>
    </xf>
    <xf numFmtId="190" fontId="2" fillId="0" borderId="39" xfId="0" applyNumberFormat="1" applyFont="1" applyBorder="1" applyAlignment="1">
      <alignment horizontal="right" vertical="center"/>
    </xf>
    <xf numFmtId="190" fontId="2" fillId="0" borderId="40" xfId="0" applyNumberFormat="1" applyFont="1" applyBorder="1" applyAlignment="1">
      <alignment horizontal="right" vertical="center"/>
    </xf>
    <xf numFmtId="0" fontId="11" fillId="0" borderId="0" xfId="0" applyFont="1" applyBorder="1" applyAlignment="1">
      <alignment vertical="center"/>
    </xf>
    <xf numFmtId="0" fontId="0" fillId="0" borderId="0" xfId="0" applyFont="1" applyBorder="1" applyAlignment="1">
      <alignment horizontal="right" vertical="center"/>
    </xf>
    <xf numFmtId="0" fontId="10" fillId="0" borderId="0"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10" fillId="0" borderId="0" xfId="0" applyFont="1" applyBorder="1" applyAlignment="1">
      <alignment horizontal="center" vertical="center"/>
    </xf>
    <xf numFmtId="190" fontId="6" fillId="0" borderId="0" xfId="0" applyNumberFormat="1" applyFont="1" applyBorder="1" applyAlignment="1">
      <alignment vertical="center"/>
    </xf>
    <xf numFmtId="0" fontId="10" fillId="0" borderId="0" xfId="0" applyFont="1" applyBorder="1" applyAlignment="1">
      <alignment vertical="center"/>
    </xf>
    <xf numFmtId="191" fontId="12" fillId="0" borderId="0" xfId="0" applyNumberFormat="1" applyFont="1" applyBorder="1" applyAlignment="1">
      <alignment vertical="center"/>
    </xf>
    <xf numFmtId="191" fontId="12" fillId="0" borderId="0" xfId="0" applyNumberFormat="1" applyFont="1" applyBorder="1" applyAlignment="1">
      <alignment horizontal="right" vertical="center"/>
    </xf>
    <xf numFmtId="190" fontId="12" fillId="0" borderId="0" xfId="0" applyNumberFormat="1" applyFont="1" applyBorder="1" applyAlignment="1">
      <alignment horizontal="right" vertical="center"/>
    </xf>
    <xf numFmtId="190" fontId="9" fillId="0" borderId="0" xfId="0" applyNumberFormat="1" applyFont="1" applyBorder="1" applyAlignment="1">
      <alignment horizontal="right" vertical="center"/>
    </xf>
    <xf numFmtId="0" fontId="9" fillId="0" borderId="0" xfId="0" applyFont="1" applyBorder="1" applyAlignment="1">
      <alignment vertical="center"/>
    </xf>
    <xf numFmtId="0" fontId="13" fillId="0" borderId="0" xfId="0" applyFont="1" applyBorder="1" applyAlignment="1">
      <alignment vertical="center"/>
    </xf>
    <xf numFmtId="0" fontId="49" fillId="0" borderId="0" xfId="0" applyFont="1" applyAlignment="1">
      <alignment vertical="center"/>
    </xf>
    <xf numFmtId="38" fontId="49" fillId="0" borderId="0" xfId="48" applyFont="1" applyAlignment="1">
      <alignment vertical="center"/>
    </xf>
    <xf numFmtId="38" fontId="44" fillId="0" borderId="10" xfId="48" applyFont="1" applyBorder="1" applyAlignment="1">
      <alignment horizontal="center" vertical="center"/>
    </xf>
    <xf numFmtId="38" fontId="32" fillId="0" borderId="10" xfId="48" applyFont="1" applyBorder="1" applyAlignment="1">
      <alignment vertical="center"/>
    </xf>
    <xf numFmtId="0" fontId="32" fillId="0" borderId="41" xfId="0" applyFont="1" applyBorder="1" applyAlignment="1">
      <alignment horizontal="center" vertical="center"/>
    </xf>
    <xf numFmtId="0" fontId="32" fillId="0" borderId="42" xfId="0" applyFont="1" applyBorder="1" applyAlignment="1">
      <alignment horizontal="center" vertical="center"/>
    </xf>
    <xf numFmtId="38" fontId="32" fillId="0" borderId="42" xfId="48" applyFont="1" applyBorder="1" applyAlignment="1">
      <alignment vertical="center"/>
    </xf>
    <xf numFmtId="0" fontId="50" fillId="0" borderId="12" xfId="0" applyFont="1" applyBorder="1" applyAlignment="1">
      <alignment vertical="center"/>
    </xf>
    <xf numFmtId="38" fontId="50" fillId="0" borderId="12" xfId="48" applyFont="1" applyBorder="1" applyAlignment="1">
      <alignment vertical="center"/>
    </xf>
    <xf numFmtId="0" fontId="49" fillId="0" borderId="14" xfId="0" applyFont="1" applyBorder="1" applyAlignment="1">
      <alignment horizontal="center" vertical="center"/>
    </xf>
    <xf numFmtId="38" fontId="49" fillId="0" borderId="14" xfId="48" applyFont="1" applyBorder="1" applyAlignment="1">
      <alignment vertical="center"/>
    </xf>
    <xf numFmtId="38" fontId="49" fillId="0" borderId="14" xfId="48" applyFont="1" applyBorder="1" applyAlignment="1">
      <alignment horizontal="right" vertical="center"/>
    </xf>
    <xf numFmtId="0" fontId="49" fillId="0" borderId="16" xfId="0" applyFont="1" applyBorder="1" applyAlignment="1">
      <alignment horizontal="center" vertical="center"/>
    </xf>
    <xf numFmtId="38" fontId="49" fillId="0" borderId="16" xfId="48" applyFont="1" applyBorder="1" applyAlignment="1">
      <alignment vertical="center"/>
    </xf>
    <xf numFmtId="38" fontId="49" fillId="0" borderId="16" xfId="48" applyFont="1" applyBorder="1" applyAlignment="1">
      <alignment horizontal="right" vertical="center"/>
    </xf>
    <xf numFmtId="38" fontId="50" fillId="0" borderId="12" xfId="48" applyFont="1" applyBorder="1" applyAlignment="1">
      <alignment horizontal="right" vertical="center"/>
    </xf>
    <xf numFmtId="0" fontId="49" fillId="0" borderId="43" xfId="0" applyFont="1" applyBorder="1" applyAlignment="1">
      <alignment horizontal="center" vertical="center"/>
    </xf>
    <xf numFmtId="38" fontId="49" fillId="0" borderId="43" xfId="48" applyFont="1" applyBorder="1" applyAlignment="1">
      <alignment vertical="center"/>
    </xf>
    <xf numFmtId="38" fontId="49" fillId="0" borderId="43" xfId="48" applyFont="1" applyBorder="1" applyAlignment="1">
      <alignment horizontal="right" vertical="center"/>
    </xf>
    <xf numFmtId="0" fontId="32" fillId="0" borderId="10" xfId="0" applyFont="1" applyBorder="1" applyAlignment="1">
      <alignment horizontal="center" vertical="center"/>
    </xf>
    <xf numFmtId="38" fontId="50" fillId="0" borderId="10" xfId="48" applyFont="1" applyBorder="1" applyAlignment="1">
      <alignment vertical="center"/>
    </xf>
    <xf numFmtId="38" fontId="50" fillId="0" borderId="10" xfId="48" applyFont="1" applyBorder="1" applyAlignment="1">
      <alignment horizontal="right" vertical="center"/>
    </xf>
    <xf numFmtId="0" fontId="50" fillId="0" borderId="44" xfId="0" applyFont="1" applyFill="1" applyBorder="1" applyAlignment="1">
      <alignment horizontal="left" vertical="center" shrinkToFit="1"/>
    </xf>
    <xf numFmtId="0" fontId="32" fillId="0" borderId="10" xfId="0" applyFont="1" applyFill="1" applyBorder="1" applyAlignment="1">
      <alignment horizontal="center" vertical="center"/>
    </xf>
    <xf numFmtId="0" fontId="49" fillId="0" borderId="10" xfId="0" applyFont="1" applyBorder="1" applyAlignment="1">
      <alignment vertical="center"/>
    </xf>
    <xf numFmtId="0" fontId="50" fillId="0" borderId="10" xfId="0" applyFont="1" applyBorder="1" applyAlignment="1">
      <alignment horizontal="left" vertical="center"/>
    </xf>
    <xf numFmtId="0" fontId="0" fillId="0" borderId="45" xfId="0" applyFont="1" applyBorder="1" applyAlignment="1">
      <alignment horizontal="center" vertical="center" textRotation="255"/>
    </xf>
    <xf numFmtId="0" fontId="0" fillId="0" borderId="46" xfId="0" applyFont="1" applyBorder="1" applyAlignment="1">
      <alignment horizontal="center" vertical="center" textRotation="255"/>
    </xf>
    <xf numFmtId="0" fontId="0" fillId="0" borderId="47" xfId="0" applyFont="1" applyBorder="1" applyAlignment="1">
      <alignment horizontal="center" vertical="center" textRotation="255"/>
    </xf>
    <xf numFmtId="0" fontId="0" fillId="0" borderId="48" xfId="0" applyFont="1" applyBorder="1" applyAlignment="1">
      <alignment horizontal="center" vertical="center" textRotation="255"/>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6" fillId="0" borderId="10"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6" fillId="0" borderId="55" xfId="0" applyFont="1" applyBorder="1" applyAlignment="1">
      <alignment horizontal="center" vertical="center" wrapText="1"/>
    </xf>
    <xf numFmtId="0" fontId="6" fillId="0" borderId="47" xfId="0" applyFont="1" applyBorder="1" applyAlignment="1">
      <alignment horizontal="center" vertical="center" wrapText="1"/>
    </xf>
    <xf numFmtId="0" fontId="50" fillId="0" borderId="10" xfId="0" applyFont="1" applyBorder="1" applyAlignment="1">
      <alignment horizontal="center" vertical="center" textRotation="255"/>
    </xf>
    <xf numFmtId="0" fontId="44" fillId="0" borderId="10" xfId="0" applyFont="1" applyBorder="1" applyAlignment="1">
      <alignment horizontal="center" vertical="center"/>
    </xf>
    <xf numFmtId="38" fontId="44" fillId="0" borderId="10" xfId="48" applyFont="1" applyBorder="1" applyAlignment="1">
      <alignment horizontal="center" vertical="center"/>
    </xf>
    <xf numFmtId="0" fontId="32" fillId="0" borderId="42" xfId="0" applyFont="1" applyBorder="1" applyAlignment="1">
      <alignment horizontal="center" vertical="center"/>
    </xf>
    <xf numFmtId="0" fontId="32" fillId="0" borderId="1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10</xdr:row>
      <xdr:rowOff>19050</xdr:rowOff>
    </xdr:from>
    <xdr:to>
      <xdr:col>7</xdr:col>
      <xdr:colOff>0</xdr:colOff>
      <xdr:row>10</xdr:row>
      <xdr:rowOff>161925</xdr:rowOff>
    </xdr:to>
    <xdr:sp>
      <xdr:nvSpPr>
        <xdr:cNvPr id="1" name="Line 1"/>
        <xdr:cNvSpPr>
          <a:spLocks/>
        </xdr:cNvSpPr>
      </xdr:nvSpPr>
      <xdr:spPr>
        <a:xfrm>
          <a:off x="3514725" y="1981200"/>
          <a:ext cx="523875"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16</xdr:row>
      <xdr:rowOff>19050</xdr:rowOff>
    </xdr:from>
    <xdr:to>
      <xdr:col>7</xdr:col>
      <xdr:colOff>0</xdr:colOff>
      <xdr:row>16</xdr:row>
      <xdr:rowOff>161925</xdr:rowOff>
    </xdr:to>
    <xdr:sp>
      <xdr:nvSpPr>
        <xdr:cNvPr id="2" name="Line 2"/>
        <xdr:cNvSpPr>
          <a:spLocks/>
        </xdr:cNvSpPr>
      </xdr:nvSpPr>
      <xdr:spPr>
        <a:xfrm>
          <a:off x="3514725" y="3124200"/>
          <a:ext cx="523875"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22</xdr:row>
      <xdr:rowOff>19050</xdr:rowOff>
    </xdr:from>
    <xdr:to>
      <xdr:col>7</xdr:col>
      <xdr:colOff>0</xdr:colOff>
      <xdr:row>22</xdr:row>
      <xdr:rowOff>161925</xdr:rowOff>
    </xdr:to>
    <xdr:sp>
      <xdr:nvSpPr>
        <xdr:cNvPr id="3" name="Line 3"/>
        <xdr:cNvSpPr>
          <a:spLocks/>
        </xdr:cNvSpPr>
      </xdr:nvSpPr>
      <xdr:spPr>
        <a:xfrm>
          <a:off x="3514725" y="4267200"/>
          <a:ext cx="523875"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28</xdr:row>
      <xdr:rowOff>19050</xdr:rowOff>
    </xdr:from>
    <xdr:to>
      <xdr:col>7</xdr:col>
      <xdr:colOff>0</xdr:colOff>
      <xdr:row>28</xdr:row>
      <xdr:rowOff>161925</xdr:rowOff>
    </xdr:to>
    <xdr:sp>
      <xdr:nvSpPr>
        <xdr:cNvPr id="4" name="Line 4"/>
        <xdr:cNvSpPr>
          <a:spLocks/>
        </xdr:cNvSpPr>
      </xdr:nvSpPr>
      <xdr:spPr>
        <a:xfrm>
          <a:off x="3514725" y="5410200"/>
          <a:ext cx="523875"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35</xdr:row>
      <xdr:rowOff>19050</xdr:rowOff>
    </xdr:from>
    <xdr:to>
      <xdr:col>7</xdr:col>
      <xdr:colOff>0</xdr:colOff>
      <xdr:row>35</xdr:row>
      <xdr:rowOff>161925</xdr:rowOff>
    </xdr:to>
    <xdr:sp>
      <xdr:nvSpPr>
        <xdr:cNvPr id="5" name="Line 5"/>
        <xdr:cNvSpPr>
          <a:spLocks/>
        </xdr:cNvSpPr>
      </xdr:nvSpPr>
      <xdr:spPr>
        <a:xfrm>
          <a:off x="3514725" y="6743700"/>
          <a:ext cx="523875"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41</xdr:row>
      <xdr:rowOff>19050</xdr:rowOff>
    </xdr:from>
    <xdr:to>
      <xdr:col>7</xdr:col>
      <xdr:colOff>0</xdr:colOff>
      <xdr:row>41</xdr:row>
      <xdr:rowOff>161925</xdr:rowOff>
    </xdr:to>
    <xdr:sp>
      <xdr:nvSpPr>
        <xdr:cNvPr id="6" name="Line 6"/>
        <xdr:cNvSpPr>
          <a:spLocks/>
        </xdr:cNvSpPr>
      </xdr:nvSpPr>
      <xdr:spPr>
        <a:xfrm>
          <a:off x="3514725" y="7886700"/>
          <a:ext cx="523875"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47</xdr:row>
      <xdr:rowOff>19050</xdr:rowOff>
    </xdr:from>
    <xdr:to>
      <xdr:col>7</xdr:col>
      <xdr:colOff>0</xdr:colOff>
      <xdr:row>47</xdr:row>
      <xdr:rowOff>161925</xdr:rowOff>
    </xdr:to>
    <xdr:sp>
      <xdr:nvSpPr>
        <xdr:cNvPr id="7" name="Line 7"/>
        <xdr:cNvSpPr>
          <a:spLocks/>
        </xdr:cNvSpPr>
      </xdr:nvSpPr>
      <xdr:spPr>
        <a:xfrm>
          <a:off x="3514725" y="9029700"/>
          <a:ext cx="523875"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53</xdr:row>
      <xdr:rowOff>19050</xdr:rowOff>
    </xdr:from>
    <xdr:to>
      <xdr:col>7</xdr:col>
      <xdr:colOff>0</xdr:colOff>
      <xdr:row>53</xdr:row>
      <xdr:rowOff>161925</xdr:rowOff>
    </xdr:to>
    <xdr:sp>
      <xdr:nvSpPr>
        <xdr:cNvPr id="8" name="Line 8"/>
        <xdr:cNvSpPr>
          <a:spLocks/>
        </xdr:cNvSpPr>
      </xdr:nvSpPr>
      <xdr:spPr>
        <a:xfrm>
          <a:off x="3514725" y="10172700"/>
          <a:ext cx="523875"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59</xdr:row>
      <xdr:rowOff>19050</xdr:rowOff>
    </xdr:from>
    <xdr:to>
      <xdr:col>7</xdr:col>
      <xdr:colOff>0</xdr:colOff>
      <xdr:row>59</xdr:row>
      <xdr:rowOff>161925</xdr:rowOff>
    </xdr:to>
    <xdr:sp>
      <xdr:nvSpPr>
        <xdr:cNvPr id="9" name="Line 9"/>
        <xdr:cNvSpPr>
          <a:spLocks/>
        </xdr:cNvSpPr>
      </xdr:nvSpPr>
      <xdr:spPr>
        <a:xfrm>
          <a:off x="3514725" y="11315700"/>
          <a:ext cx="523875"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10</xdr:row>
      <xdr:rowOff>19050</xdr:rowOff>
    </xdr:from>
    <xdr:to>
      <xdr:col>12</xdr:col>
      <xdr:colOff>0</xdr:colOff>
      <xdr:row>10</xdr:row>
      <xdr:rowOff>161925</xdr:rowOff>
    </xdr:to>
    <xdr:sp>
      <xdr:nvSpPr>
        <xdr:cNvPr id="10" name="Line 16"/>
        <xdr:cNvSpPr>
          <a:spLocks/>
        </xdr:cNvSpPr>
      </xdr:nvSpPr>
      <xdr:spPr>
        <a:xfrm>
          <a:off x="6534150" y="1981200"/>
          <a:ext cx="600075"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16</xdr:row>
      <xdr:rowOff>19050</xdr:rowOff>
    </xdr:from>
    <xdr:to>
      <xdr:col>12</xdr:col>
      <xdr:colOff>0</xdr:colOff>
      <xdr:row>16</xdr:row>
      <xdr:rowOff>161925</xdr:rowOff>
    </xdr:to>
    <xdr:sp>
      <xdr:nvSpPr>
        <xdr:cNvPr id="11" name="Line 17"/>
        <xdr:cNvSpPr>
          <a:spLocks/>
        </xdr:cNvSpPr>
      </xdr:nvSpPr>
      <xdr:spPr>
        <a:xfrm>
          <a:off x="6534150" y="3124200"/>
          <a:ext cx="600075"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22</xdr:row>
      <xdr:rowOff>19050</xdr:rowOff>
    </xdr:from>
    <xdr:to>
      <xdr:col>12</xdr:col>
      <xdr:colOff>0</xdr:colOff>
      <xdr:row>22</xdr:row>
      <xdr:rowOff>161925</xdr:rowOff>
    </xdr:to>
    <xdr:sp>
      <xdr:nvSpPr>
        <xdr:cNvPr id="12" name="Line 18"/>
        <xdr:cNvSpPr>
          <a:spLocks/>
        </xdr:cNvSpPr>
      </xdr:nvSpPr>
      <xdr:spPr>
        <a:xfrm>
          <a:off x="6534150" y="4267200"/>
          <a:ext cx="600075"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28</xdr:row>
      <xdr:rowOff>19050</xdr:rowOff>
    </xdr:from>
    <xdr:to>
      <xdr:col>12</xdr:col>
      <xdr:colOff>0</xdr:colOff>
      <xdr:row>28</xdr:row>
      <xdr:rowOff>161925</xdr:rowOff>
    </xdr:to>
    <xdr:sp>
      <xdr:nvSpPr>
        <xdr:cNvPr id="13" name="Line 19"/>
        <xdr:cNvSpPr>
          <a:spLocks/>
        </xdr:cNvSpPr>
      </xdr:nvSpPr>
      <xdr:spPr>
        <a:xfrm>
          <a:off x="6534150" y="5410200"/>
          <a:ext cx="600075"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35</xdr:row>
      <xdr:rowOff>19050</xdr:rowOff>
    </xdr:from>
    <xdr:to>
      <xdr:col>12</xdr:col>
      <xdr:colOff>0</xdr:colOff>
      <xdr:row>35</xdr:row>
      <xdr:rowOff>161925</xdr:rowOff>
    </xdr:to>
    <xdr:sp>
      <xdr:nvSpPr>
        <xdr:cNvPr id="14" name="Line 20"/>
        <xdr:cNvSpPr>
          <a:spLocks/>
        </xdr:cNvSpPr>
      </xdr:nvSpPr>
      <xdr:spPr>
        <a:xfrm>
          <a:off x="6534150" y="6743700"/>
          <a:ext cx="600075"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41</xdr:row>
      <xdr:rowOff>19050</xdr:rowOff>
    </xdr:from>
    <xdr:to>
      <xdr:col>12</xdr:col>
      <xdr:colOff>0</xdr:colOff>
      <xdr:row>41</xdr:row>
      <xdr:rowOff>161925</xdr:rowOff>
    </xdr:to>
    <xdr:sp>
      <xdr:nvSpPr>
        <xdr:cNvPr id="15" name="Line 21"/>
        <xdr:cNvSpPr>
          <a:spLocks/>
        </xdr:cNvSpPr>
      </xdr:nvSpPr>
      <xdr:spPr>
        <a:xfrm>
          <a:off x="6534150" y="7886700"/>
          <a:ext cx="600075"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47</xdr:row>
      <xdr:rowOff>19050</xdr:rowOff>
    </xdr:from>
    <xdr:to>
      <xdr:col>12</xdr:col>
      <xdr:colOff>0</xdr:colOff>
      <xdr:row>47</xdr:row>
      <xdr:rowOff>161925</xdr:rowOff>
    </xdr:to>
    <xdr:sp>
      <xdr:nvSpPr>
        <xdr:cNvPr id="16" name="Line 22"/>
        <xdr:cNvSpPr>
          <a:spLocks/>
        </xdr:cNvSpPr>
      </xdr:nvSpPr>
      <xdr:spPr>
        <a:xfrm>
          <a:off x="6534150" y="9029700"/>
          <a:ext cx="600075"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53</xdr:row>
      <xdr:rowOff>19050</xdr:rowOff>
    </xdr:from>
    <xdr:to>
      <xdr:col>12</xdr:col>
      <xdr:colOff>0</xdr:colOff>
      <xdr:row>53</xdr:row>
      <xdr:rowOff>161925</xdr:rowOff>
    </xdr:to>
    <xdr:sp>
      <xdr:nvSpPr>
        <xdr:cNvPr id="17" name="Line 23"/>
        <xdr:cNvSpPr>
          <a:spLocks/>
        </xdr:cNvSpPr>
      </xdr:nvSpPr>
      <xdr:spPr>
        <a:xfrm>
          <a:off x="6534150" y="10172700"/>
          <a:ext cx="600075"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59</xdr:row>
      <xdr:rowOff>19050</xdr:rowOff>
    </xdr:from>
    <xdr:to>
      <xdr:col>12</xdr:col>
      <xdr:colOff>0</xdr:colOff>
      <xdr:row>59</xdr:row>
      <xdr:rowOff>161925</xdr:rowOff>
    </xdr:to>
    <xdr:sp>
      <xdr:nvSpPr>
        <xdr:cNvPr id="18" name="Line 24"/>
        <xdr:cNvSpPr>
          <a:spLocks/>
        </xdr:cNvSpPr>
      </xdr:nvSpPr>
      <xdr:spPr>
        <a:xfrm>
          <a:off x="6534150" y="11315700"/>
          <a:ext cx="600075"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8</xdr:row>
      <xdr:rowOff>19050</xdr:rowOff>
    </xdr:from>
    <xdr:to>
      <xdr:col>7</xdr:col>
      <xdr:colOff>0</xdr:colOff>
      <xdr:row>8</xdr:row>
      <xdr:rowOff>161925</xdr:rowOff>
    </xdr:to>
    <xdr:sp>
      <xdr:nvSpPr>
        <xdr:cNvPr id="1" name="Line 10"/>
        <xdr:cNvSpPr>
          <a:spLocks/>
        </xdr:cNvSpPr>
      </xdr:nvSpPr>
      <xdr:spPr>
        <a:xfrm>
          <a:off x="3514725" y="1504950"/>
          <a:ext cx="523875"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14</xdr:row>
      <xdr:rowOff>19050</xdr:rowOff>
    </xdr:from>
    <xdr:to>
      <xdr:col>7</xdr:col>
      <xdr:colOff>0</xdr:colOff>
      <xdr:row>14</xdr:row>
      <xdr:rowOff>161925</xdr:rowOff>
    </xdr:to>
    <xdr:sp>
      <xdr:nvSpPr>
        <xdr:cNvPr id="2" name="Line 11"/>
        <xdr:cNvSpPr>
          <a:spLocks/>
        </xdr:cNvSpPr>
      </xdr:nvSpPr>
      <xdr:spPr>
        <a:xfrm>
          <a:off x="3514725" y="2647950"/>
          <a:ext cx="523875"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20</xdr:row>
      <xdr:rowOff>19050</xdr:rowOff>
    </xdr:from>
    <xdr:to>
      <xdr:col>7</xdr:col>
      <xdr:colOff>0</xdr:colOff>
      <xdr:row>20</xdr:row>
      <xdr:rowOff>161925</xdr:rowOff>
    </xdr:to>
    <xdr:sp>
      <xdr:nvSpPr>
        <xdr:cNvPr id="3" name="Line 12"/>
        <xdr:cNvSpPr>
          <a:spLocks/>
        </xdr:cNvSpPr>
      </xdr:nvSpPr>
      <xdr:spPr>
        <a:xfrm>
          <a:off x="3514725" y="3790950"/>
          <a:ext cx="523875"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32</xdr:row>
      <xdr:rowOff>19050</xdr:rowOff>
    </xdr:from>
    <xdr:to>
      <xdr:col>7</xdr:col>
      <xdr:colOff>0</xdr:colOff>
      <xdr:row>32</xdr:row>
      <xdr:rowOff>161925</xdr:rowOff>
    </xdr:to>
    <xdr:sp>
      <xdr:nvSpPr>
        <xdr:cNvPr id="4" name="Line 13"/>
        <xdr:cNvSpPr>
          <a:spLocks/>
        </xdr:cNvSpPr>
      </xdr:nvSpPr>
      <xdr:spPr>
        <a:xfrm>
          <a:off x="3514725" y="6076950"/>
          <a:ext cx="523875"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38</xdr:row>
      <xdr:rowOff>19050</xdr:rowOff>
    </xdr:from>
    <xdr:to>
      <xdr:col>7</xdr:col>
      <xdr:colOff>0</xdr:colOff>
      <xdr:row>38</xdr:row>
      <xdr:rowOff>161925</xdr:rowOff>
    </xdr:to>
    <xdr:sp>
      <xdr:nvSpPr>
        <xdr:cNvPr id="5" name="Line 14"/>
        <xdr:cNvSpPr>
          <a:spLocks/>
        </xdr:cNvSpPr>
      </xdr:nvSpPr>
      <xdr:spPr>
        <a:xfrm>
          <a:off x="3514725" y="7219950"/>
          <a:ext cx="523875"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44</xdr:row>
      <xdr:rowOff>19050</xdr:rowOff>
    </xdr:from>
    <xdr:to>
      <xdr:col>7</xdr:col>
      <xdr:colOff>0</xdr:colOff>
      <xdr:row>44</xdr:row>
      <xdr:rowOff>161925</xdr:rowOff>
    </xdr:to>
    <xdr:sp>
      <xdr:nvSpPr>
        <xdr:cNvPr id="6" name="Line 15"/>
        <xdr:cNvSpPr>
          <a:spLocks/>
        </xdr:cNvSpPr>
      </xdr:nvSpPr>
      <xdr:spPr>
        <a:xfrm>
          <a:off x="3514725" y="8362950"/>
          <a:ext cx="523875"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8</xdr:row>
      <xdr:rowOff>19050</xdr:rowOff>
    </xdr:from>
    <xdr:to>
      <xdr:col>12</xdr:col>
      <xdr:colOff>0</xdr:colOff>
      <xdr:row>8</xdr:row>
      <xdr:rowOff>161925</xdr:rowOff>
    </xdr:to>
    <xdr:sp>
      <xdr:nvSpPr>
        <xdr:cNvPr id="7" name="Line 25"/>
        <xdr:cNvSpPr>
          <a:spLocks/>
        </xdr:cNvSpPr>
      </xdr:nvSpPr>
      <xdr:spPr>
        <a:xfrm>
          <a:off x="6229350" y="1504950"/>
          <a:ext cx="523875"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14</xdr:row>
      <xdr:rowOff>19050</xdr:rowOff>
    </xdr:from>
    <xdr:to>
      <xdr:col>12</xdr:col>
      <xdr:colOff>0</xdr:colOff>
      <xdr:row>14</xdr:row>
      <xdr:rowOff>161925</xdr:rowOff>
    </xdr:to>
    <xdr:sp>
      <xdr:nvSpPr>
        <xdr:cNvPr id="8" name="Line 26"/>
        <xdr:cNvSpPr>
          <a:spLocks/>
        </xdr:cNvSpPr>
      </xdr:nvSpPr>
      <xdr:spPr>
        <a:xfrm>
          <a:off x="6229350" y="2647950"/>
          <a:ext cx="523875"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20</xdr:row>
      <xdr:rowOff>19050</xdr:rowOff>
    </xdr:from>
    <xdr:to>
      <xdr:col>12</xdr:col>
      <xdr:colOff>0</xdr:colOff>
      <xdr:row>20</xdr:row>
      <xdr:rowOff>161925</xdr:rowOff>
    </xdr:to>
    <xdr:sp>
      <xdr:nvSpPr>
        <xdr:cNvPr id="9" name="Line 27"/>
        <xdr:cNvSpPr>
          <a:spLocks/>
        </xdr:cNvSpPr>
      </xdr:nvSpPr>
      <xdr:spPr>
        <a:xfrm>
          <a:off x="6229350" y="3790950"/>
          <a:ext cx="523875"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32</xdr:row>
      <xdr:rowOff>19050</xdr:rowOff>
    </xdr:from>
    <xdr:to>
      <xdr:col>12</xdr:col>
      <xdr:colOff>0</xdr:colOff>
      <xdr:row>32</xdr:row>
      <xdr:rowOff>161925</xdr:rowOff>
    </xdr:to>
    <xdr:sp>
      <xdr:nvSpPr>
        <xdr:cNvPr id="10" name="Line 28"/>
        <xdr:cNvSpPr>
          <a:spLocks/>
        </xdr:cNvSpPr>
      </xdr:nvSpPr>
      <xdr:spPr>
        <a:xfrm>
          <a:off x="6229350" y="6076950"/>
          <a:ext cx="523875"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38</xdr:row>
      <xdr:rowOff>19050</xdr:rowOff>
    </xdr:from>
    <xdr:to>
      <xdr:col>12</xdr:col>
      <xdr:colOff>0</xdr:colOff>
      <xdr:row>38</xdr:row>
      <xdr:rowOff>161925</xdr:rowOff>
    </xdr:to>
    <xdr:sp>
      <xdr:nvSpPr>
        <xdr:cNvPr id="11" name="Line 29"/>
        <xdr:cNvSpPr>
          <a:spLocks/>
        </xdr:cNvSpPr>
      </xdr:nvSpPr>
      <xdr:spPr>
        <a:xfrm>
          <a:off x="6229350" y="7219950"/>
          <a:ext cx="523875"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44</xdr:row>
      <xdr:rowOff>19050</xdr:rowOff>
    </xdr:from>
    <xdr:to>
      <xdr:col>12</xdr:col>
      <xdr:colOff>0</xdr:colOff>
      <xdr:row>44</xdr:row>
      <xdr:rowOff>161925</xdr:rowOff>
    </xdr:to>
    <xdr:sp>
      <xdr:nvSpPr>
        <xdr:cNvPr id="12" name="Line 30"/>
        <xdr:cNvSpPr>
          <a:spLocks/>
        </xdr:cNvSpPr>
      </xdr:nvSpPr>
      <xdr:spPr>
        <a:xfrm>
          <a:off x="6229350" y="8362950"/>
          <a:ext cx="523875"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26</xdr:row>
      <xdr:rowOff>19050</xdr:rowOff>
    </xdr:from>
    <xdr:to>
      <xdr:col>7</xdr:col>
      <xdr:colOff>0</xdr:colOff>
      <xdr:row>26</xdr:row>
      <xdr:rowOff>161925</xdr:rowOff>
    </xdr:to>
    <xdr:sp>
      <xdr:nvSpPr>
        <xdr:cNvPr id="13" name="Line 31"/>
        <xdr:cNvSpPr>
          <a:spLocks/>
        </xdr:cNvSpPr>
      </xdr:nvSpPr>
      <xdr:spPr>
        <a:xfrm>
          <a:off x="3514725" y="4933950"/>
          <a:ext cx="523875"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26</xdr:row>
      <xdr:rowOff>19050</xdr:rowOff>
    </xdr:from>
    <xdr:to>
      <xdr:col>12</xdr:col>
      <xdr:colOff>0</xdr:colOff>
      <xdr:row>26</xdr:row>
      <xdr:rowOff>161925</xdr:rowOff>
    </xdr:to>
    <xdr:sp>
      <xdr:nvSpPr>
        <xdr:cNvPr id="14" name="Line 32"/>
        <xdr:cNvSpPr>
          <a:spLocks/>
        </xdr:cNvSpPr>
      </xdr:nvSpPr>
      <xdr:spPr>
        <a:xfrm>
          <a:off x="6229350" y="4933950"/>
          <a:ext cx="523875"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98"/>
  <sheetViews>
    <sheetView zoomScaleSheetLayoutView="100" workbookViewId="0" topLeftCell="A37">
      <selection activeCell="G58" sqref="G57:G58"/>
    </sheetView>
  </sheetViews>
  <sheetFormatPr defaultColWidth="9.00390625" defaultRowHeight="13.5"/>
  <cols>
    <col min="1" max="1" width="4.50390625" style="1" customWidth="1"/>
    <col min="2" max="2" width="12.875" style="1" customWidth="1"/>
    <col min="3" max="7" width="7.125" style="1" customWidth="1"/>
    <col min="8" max="12" width="8.125" style="1" customWidth="1"/>
    <col min="13" max="16" width="10.625" style="1" customWidth="1"/>
    <col min="17" max="16384" width="9.00390625" style="1" customWidth="1"/>
  </cols>
  <sheetData>
    <row r="1" spans="1:2" ht="13.5">
      <c r="A1" s="13" t="s">
        <v>29</v>
      </c>
      <c r="B1" s="5"/>
    </row>
    <row r="3" spans="1:12" s="4" customFormat="1" ht="15" customHeight="1">
      <c r="A3" s="3"/>
      <c r="C3" s="3"/>
      <c r="D3" s="3"/>
      <c r="E3" s="3"/>
      <c r="F3" s="3"/>
      <c r="G3" s="3"/>
      <c r="H3" s="3"/>
      <c r="I3" s="3"/>
      <c r="J3" s="3"/>
      <c r="K3" s="3"/>
      <c r="L3" s="3"/>
    </row>
    <row r="4" spans="1:12" s="4" customFormat="1" ht="22.5" customHeight="1" thickBot="1">
      <c r="A4" s="9" t="s">
        <v>0</v>
      </c>
      <c r="C4" s="3"/>
      <c r="D4" s="3"/>
      <c r="E4" s="3"/>
      <c r="F4" s="3"/>
      <c r="G4" s="3"/>
      <c r="H4" s="3"/>
      <c r="I4" s="3"/>
      <c r="J4" s="3"/>
      <c r="K4" s="6"/>
      <c r="L4" s="7" t="s">
        <v>17</v>
      </c>
    </row>
    <row r="5" spans="1:12" s="4" customFormat="1" ht="15" customHeight="1">
      <c r="A5" s="136" t="s">
        <v>1</v>
      </c>
      <c r="B5" s="134"/>
      <c r="C5" s="134" t="s">
        <v>4</v>
      </c>
      <c r="D5" s="134"/>
      <c r="E5" s="134"/>
      <c r="F5" s="134"/>
      <c r="G5" s="134"/>
      <c r="H5" s="134" t="s">
        <v>15</v>
      </c>
      <c r="I5" s="134"/>
      <c r="J5" s="134"/>
      <c r="K5" s="134"/>
      <c r="L5" s="135"/>
    </row>
    <row r="6" spans="1:12" s="4" customFormat="1" ht="15" customHeight="1">
      <c r="A6" s="137"/>
      <c r="B6" s="138"/>
      <c r="C6" s="15" t="s">
        <v>2</v>
      </c>
      <c r="D6" s="15" t="s">
        <v>3</v>
      </c>
      <c r="E6" s="15" t="s">
        <v>13</v>
      </c>
      <c r="F6" s="15" t="s">
        <v>14</v>
      </c>
      <c r="G6" s="15" t="s">
        <v>18</v>
      </c>
      <c r="H6" s="15" t="s">
        <v>2</v>
      </c>
      <c r="I6" s="15" t="s">
        <v>3</v>
      </c>
      <c r="J6" s="15" t="s">
        <v>13</v>
      </c>
      <c r="K6" s="15" t="s">
        <v>14</v>
      </c>
      <c r="L6" s="16" t="s">
        <v>18</v>
      </c>
    </row>
    <row r="7" spans="1:12" s="4" customFormat="1" ht="15" customHeight="1">
      <c r="A7" s="139" t="s">
        <v>5</v>
      </c>
      <c r="B7" s="140"/>
      <c r="C7" s="8">
        <v>8348</v>
      </c>
      <c r="D7" s="8">
        <v>8414</v>
      </c>
      <c r="E7" s="8">
        <v>8300</v>
      </c>
      <c r="F7" s="8">
        <v>7674</v>
      </c>
      <c r="G7" s="8">
        <v>7782</v>
      </c>
      <c r="H7" s="8">
        <v>81358</v>
      </c>
      <c r="I7" s="8">
        <v>83582</v>
      </c>
      <c r="J7" s="8">
        <v>82277</v>
      </c>
      <c r="K7" s="8">
        <v>73073</v>
      </c>
      <c r="L7" s="14">
        <v>82697</v>
      </c>
    </row>
    <row r="8" spans="1:12" s="4" customFormat="1" ht="15" customHeight="1">
      <c r="A8" s="130" t="s">
        <v>31</v>
      </c>
      <c r="B8" s="17" t="s">
        <v>23</v>
      </c>
      <c r="C8" s="18">
        <f aca="true" t="shared" si="0" ref="C8:L8">SUM(C9:C13)</f>
        <v>17</v>
      </c>
      <c r="D8" s="18">
        <f t="shared" si="0"/>
        <v>14</v>
      </c>
      <c r="E8" s="18">
        <f t="shared" si="0"/>
        <v>15</v>
      </c>
      <c r="F8" s="18">
        <f t="shared" si="0"/>
        <v>20</v>
      </c>
      <c r="G8" s="18">
        <f t="shared" si="0"/>
        <v>19</v>
      </c>
      <c r="H8" s="18">
        <f t="shared" si="0"/>
        <v>131</v>
      </c>
      <c r="I8" s="18">
        <f>SUM(I9:I13)</f>
        <v>122</v>
      </c>
      <c r="J8" s="18">
        <f t="shared" si="0"/>
        <v>135</v>
      </c>
      <c r="K8" s="18">
        <f t="shared" si="0"/>
        <v>167</v>
      </c>
      <c r="L8" s="19">
        <f t="shared" si="0"/>
        <v>187</v>
      </c>
    </row>
    <row r="9" spans="1:12" s="4" customFormat="1" ht="15" customHeight="1">
      <c r="A9" s="131"/>
      <c r="B9" s="20" t="s">
        <v>19</v>
      </c>
      <c r="C9" s="21">
        <v>8</v>
      </c>
      <c r="D9" s="21">
        <v>4</v>
      </c>
      <c r="E9" s="21">
        <v>6</v>
      </c>
      <c r="F9" s="21">
        <v>7</v>
      </c>
      <c r="G9" s="21">
        <v>15</v>
      </c>
      <c r="H9" s="21">
        <v>71</v>
      </c>
      <c r="I9" s="21">
        <v>35</v>
      </c>
      <c r="J9" s="21">
        <v>52</v>
      </c>
      <c r="K9" s="21">
        <v>55</v>
      </c>
      <c r="L9" s="22">
        <v>148</v>
      </c>
    </row>
    <row r="10" spans="1:12" s="4" customFormat="1" ht="15" customHeight="1">
      <c r="A10" s="131"/>
      <c r="B10" s="20" t="s">
        <v>20</v>
      </c>
      <c r="C10" s="21" t="s">
        <v>25</v>
      </c>
      <c r="D10" s="21" t="s">
        <v>25</v>
      </c>
      <c r="E10" s="21">
        <v>1</v>
      </c>
      <c r="F10" s="21">
        <v>1</v>
      </c>
      <c r="G10" s="21">
        <v>1</v>
      </c>
      <c r="H10" s="21" t="s">
        <v>25</v>
      </c>
      <c r="I10" s="21" t="s">
        <v>25</v>
      </c>
      <c r="J10" s="21">
        <v>1</v>
      </c>
      <c r="K10" s="21">
        <v>1</v>
      </c>
      <c r="L10" s="22">
        <v>1</v>
      </c>
    </row>
    <row r="11" spans="1:12" s="4" customFormat="1" ht="15" customHeight="1">
      <c r="A11" s="131"/>
      <c r="B11" s="20" t="s">
        <v>21</v>
      </c>
      <c r="C11" s="21">
        <v>5</v>
      </c>
      <c r="D11" s="21">
        <v>6</v>
      </c>
      <c r="E11" s="21">
        <v>5</v>
      </c>
      <c r="F11" s="21">
        <v>8</v>
      </c>
      <c r="G11" s="23"/>
      <c r="H11" s="21">
        <v>36</v>
      </c>
      <c r="I11" s="21">
        <v>37</v>
      </c>
      <c r="J11" s="21">
        <v>40</v>
      </c>
      <c r="K11" s="21">
        <v>59</v>
      </c>
      <c r="L11" s="24"/>
    </row>
    <row r="12" spans="1:12" s="4" customFormat="1" ht="15" customHeight="1">
      <c r="A12" s="131"/>
      <c r="B12" s="20" t="s">
        <v>22</v>
      </c>
      <c r="C12" s="21">
        <v>3</v>
      </c>
      <c r="D12" s="21">
        <v>3</v>
      </c>
      <c r="E12" s="21">
        <v>2</v>
      </c>
      <c r="F12" s="23">
        <v>3</v>
      </c>
      <c r="G12" s="25">
        <v>2</v>
      </c>
      <c r="H12" s="21">
        <v>23</v>
      </c>
      <c r="I12" s="21">
        <v>49</v>
      </c>
      <c r="J12" s="21">
        <v>33</v>
      </c>
      <c r="K12" s="23">
        <v>43</v>
      </c>
      <c r="L12" s="24">
        <v>29</v>
      </c>
    </row>
    <row r="13" spans="1:12" s="4" customFormat="1" ht="15" customHeight="1">
      <c r="A13" s="132"/>
      <c r="B13" s="26" t="s">
        <v>30</v>
      </c>
      <c r="C13" s="27">
        <v>1</v>
      </c>
      <c r="D13" s="27">
        <v>1</v>
      </c>
      <c r="E13" s="27">
        <v>1</v>
      </c>
      <c r="F13" s="28">
        <v>1</v>
      </c>
      <c r="G13" s="29">
        <v>1</v>
      </c>
      <c r="H13" s="27">
        <v>1</v>
      </c>
      <c r="I13" s="27">
        <v>1</v>
      </c>
      <c r="J13" s="27">
        <v>9</v>
      </c>
      <c r="K13" s="28">
        <v>9</v>
      </c>
      <c r="L13" s="30">
        <v>9</v>
      </c>
    </row>
    <row r="14" spans="1:12" ht="15" customHeight="1">
      <c r="A14" s="130" t="s">
        <v>32</v>
      </c>
      <c r="B14" s="17" t="s">
        <v>6</v>
      </c>
      <c r="C14" s="18">
        <f>SUM(C15:C19)</f>
        <v>0</v>
      </c>
      <c r="D14" s="18">
        <f aca="true" t="shared" si="1" ref="D14:L14">SUM(D15:D19)</f>
        <v>0</v>
      </c>
      <c r="E14" s="18">
        <f t="shared" si="1"/>
        <v>1</v>
      </c>
      <c r="F14" s="18">
        <f t="shared" si="1"/>
        <v>0</v>
      </c>
      <c r="G14" s="18">
        <f t="shared" si="1"/>
        <v>0</v>
      </c>
      <c r="H14" s="18">
        <f t="shared" si="1"/>
        <v>0</v>
      </c>
      <c r="I14" s="18">
        <f t="shared" si="1"/>
        <v>0</v>
      </c>
      <c r="J14" s="18">
        <f t="shared" si="1"/>
        <v>33</v>
      </c>
      <c r="K14" s="18">
        <f t="shared" si="1"/>
        <v>0</v>
      </c>
      <c r="L14" s="19">
        <f t="shared" si="1"/>
        <v>0</v>
      </c>
    </row>
    <row r="15" spans="1:12" s="4" customFormat="1" ht="15" customHeight="1">
      <c r="A15" s="131"/>
      <c r="B15" s="20" t="s">
        <v>19</v>
      </c>
      <c r="C15" s="21" t="s">
        <v>26</v>
      </c>
      <c r="D15" s="21" t="s">
        <v>26</v>
      </c>
      <c r="E15" s="21" t="s">
        <v>26</v>
      </c>
      <c r="F15" s="21" t="s">
        <v>26</v>
      </c>
      <c r="G15" s="21" t="s">
        <v>26</v>
      </c>
      <c r="H15" s="21" t="s">
        <v>26</v>
      </c>
      <c r="I15" s="21" t="s">
        <v>26</v>
      </c>
      <c r="J15" s="21" t="s">
        <v>26</v>
      </c>
      <c r="K15" s="21" t="s">
        <v>26</v>
      </c>
      <c r="L15" s="22" t="s">
        <v>26</v>
      </c>
    </row>
    <row r="16" spans="1:12" s="4" customFormat="1" ht="15" customHeight="1">
      <c r="A16" s="131"/>
      <c r="B16" s="20" t="s">
        <v>20</v>
      </c>
      <c r="C16" s="21" t="s">
        <v>26</v>
      </c>
      <c r="D16" s="21" t="s">
        <v>26</v>
      </c>
      <c r="E16" s="21">
        <v>1</v>
      </c>
      <c r="F16" s="21" t="s">
        <v>26</v>
      </c>
      <c r="G16" s="21" t="s">
        <v>26</v>
      </c>
      <c r="H16" s="21" t="s">
        <v>26</v>
      </c>
      <c r="I16" s="21" t="s">
        <v>26</v>
      </c>
      <c r="J16" s="21">
        <v>33</v>
      </c>
      <c r="K16" s="21" t="s">
        <v>26</v>
      </c>
      <c r="L16" s="22" t="s">
        <v>26</v>
      </c>
    </row>
    <row r="17" spans="1:12" s="4" customFormat="1" ht="15" customHeight="1">
      <c r="A17" s="131"/>
      <c r="B17" s="20" t="s">
        <v>21</v>
      </c>
      <c r="C17" s="21" t="s">
        <v>26</v>
      </c>
      <c r="D17" s="21" t="s">
        <v>26</v>
      </c>
      <c r="E17" s="21" t="s">
        <v>26</v>
      </c>
      <c r="F17" s="21" t="s">
        <v>26</v>
      </c>
      <c r="G17" s="23"/>
      <c r="H17" s="21" t="s">
        <v>26</v>
      </c>
      <c r="I17" s="21" t="s">
        <v>26</v>
      </c>
      <c r="J17" s="21" t="s">
        <v>26</v>
      </c>
      <c r="K17" s="21" t="s">
        <v>26</v>
      </c>
      <c r="L17" s="24"/>
    </row>
    <row r="18" spans="1:12" s="4" customFormat="1" ht="15" customHeight="1">
      <c r="A18" s="131"/>
      <c r="B18" s="20" t="s">
        <v>22</v>
      </c>
      <c r="C18" s="21" t="s">
        <v>26</v>
      </c>
      <c r="D18" s="21" t="s">
        <v>26</v>
      </c>
      <c r="E18" s="21" t="s">
        <v>26</v>
      </c>
      <c r="F18" s="21" t="s">
        <v>26</v>
      </c>
      <c r="G18" s="21" t="s">
        <v>26</v>
      </c>
      <c r="H18" s="21" t="s">
        <v>26</v>
      </c>
      <c r="I18" s="21" t="s">
        <v>26</v>
      </c>
      <c r="J18" s="21" t="s">
        <v>26</v>
      </c>
      <c r="K18" s="21" t="s">
        <v>26</v>
      </c>
      <c r="L18" s="22" t="s">
        <v>26</v>
      </c>
    </row>
    <row r="19" spans="1:12" s="4" customFormat="1" ht="15" customHeight="1">
      <c r="A19" s="131"/>
      <c r="B19" s="26" t="s">
        <v>30</v>
      </c>
      <c r="C19" s="27" t="s">
        <v>26</v>
      </c>
      <c r="D19" s="27" t="s">
        <v>26</v>
      </c>
      <c r="E19" s="27" t="s">
        <v>26</v>
      </c>
      <c r="F19" s="27" t="s">
        <v>26</v>
      </c>
      <c r="G19" s="27" t="s">
        <v>26</v>
      </c>
      <c r="H19" s="27" t="s">
        <v>26</v>
      </c>
      <c r="I19" s="27" t="s">
        <v>26</v>
      </c>
      <c r="J19" s="27" t="s">
        <v>26</v>
      </c>
      <c r="K19" s="27" t="s">
        <v>26</v>
      </c>
      <c r="L19" s="31" t="s">
        <v>26</v>
      </c>
    </row>
    <row r="20" spans="1:12" ht="15" customHeight="1">
      <c r="A20" s="131"/>
      <c r="B20" s="17" t="s">
        <v>7</v>
      </c>
      <c r="C20" s="18">
        <f>SUM(C21:C25)</f>
        <v>785</v>
      </c>
      <c r="D20" s="18">
        <f aca="true" t="shared" si="2" ref="D20:L20">SUM(D21:D25)</f>
        <v>829</v>
      </c>
      <c r="E20" s="18">
        <f t="shared" si="2"/>
        <v>808</v>
      </c>
      <c r="F20" s="18">
        <f t="shared" si="2"/>
        <v>775</v>
      </c>
      <c r="G20" s="18">
        <f t="shared" si="2"/>
        <v>764</v>
      </c>
      <c r="H20" s="18">
        <f t="shared" si="2"/>
        <v>5578</v>
      </c>
      <c r="I20" s="18">
        <f>SUM(I21:I25)</f>
        <v>5948</v>
      </c>
      <c r="J20" s="18">
        <f t="shared" si="2"/>
        <v>5344</v>
      </c>
      <c r="K20" s="18">
        <f t="shared" si="2"/>
        <v>4959</v>
      </c>
      <c r="L20" s="19">
        <f t="shared" si="2"/>
        <v>4641</v>
      </c>
    </row>
    <row r="21" spans="1:12" s="4" customFormat="1" ht="15" customHeight="1">
      <c r="A21" s="131"/>
      <c r="B21" s="20" t="s">
        <v>19</v>
      </c>
      <c r="C21" s="21">
        <v>505</v>
      </c>
      <c r="D21" s="21">
        <v>535</v>
      </c>
      <c r="E21" s="21">
        <v>515</v>
      </c>
      <c r="F21" s="21">
        <v>492</v>
      </c>
      <c r="G21" s="21">
        <v>565</v>
      </c>
      <c r="H21" s="21">
        <v>3628</v>
      </c>
      <c r="I21" s="21">
        <v>4041</v>
      </c>
      <c r="J21" s="21">
        <v>3588</v>
      </c>
      <c r="K21" s="21">
        <v>3222</v>
      </c>
      <c r="L21" s="22">
        <v>3466</v>
      </c>
    </row>
    <row r="22" spans="1:12" s="4" customFormat="1" ht="15" customHeight="1">
      <c r="A22" s="131"/>
      <c r="B22" s="20" t="s">
        <v>20</v>
      </c>
      <c r="C22" s="21">
        <v>17</v>
      </c>
      <c r="D22" s="21">
        <v>19</v>
      </c>
      <c r="E22" s="21">
        <v>17</v>
      </c>
      <c r="F22" s="21">
        <v>15</v>
      </c>
      <c r="G22" s="21">
        <v>13</v>
      </c>
      <c r="H22" s="21">
        <v>86</v>
      </c>
      <c r="I22" s="21">
        <v>111</v>
      </c>
      <c r="J22" s="21">
        <v>77</v>
      </c>
      <c r="K22" s="21">
        <v>82</v>
      </c>
      <c r="L22" s="22">
        <v>62</v>
      </c>
    </row>
    <row r="23" spans="1:12" s="4" customFormat="1" ht="15" customHeight="1">
      <c r="A23" s="131"/>
      <c r="B23" s="20" t="s">
        <v>21</v>
      </c>
      <c r="C23" s="21">
        <v>70</v>
      </c>
      <c r="D23" s="21">
        <v>80</v>
      </c>
      <c r="E23" s="21">
        <v>69</v>
      </c>
      <c r="F23" s="21">
        <v>75</v>
      </c>
      <c r="G23" s="23"/>
      <c r="H23" s="21">
        <v>507</v>
      </c>
      <c r="I23" s="21">
        <v>479</v>
      </c>
      <c r="J23" s="21">
        <v>439</v>
      </c>
      <c r="K23" s="21">
        <v>447</v>
      </c>
      <c r="L23" s="24"/>
    </row>
    <row r="24" spans="1:12" s="4" customFormat="1" ht="15" customHeight="1">
      <c r="A24" s="131"/>
      <c r="B24" s="20" t="s">
        <v>22</v>
      </c>
      <c r="C24" s="21">
        <v>70</v>
      </c>
      <c r="D24" s="21">
        <v>72</v>
      </c>
      <c r="E24" s="21">
        <v>78</v>
      </c>
      <c r="F24" s="21">
        <v>77</v>
      </c>
      <c r="G24" s="21">
        <v>75</v>
      </c>
      <c r="H24" s="21">
        <v>507</v>
      </c>
      <c r="I24" s="21">
        <v>518</v>
      </c>
      <c r="J24" s="21">
        <v>483</v>
      </c>
      <c r="K24" s="21">
        <v>491</v>
      </c>
      <c r="L24" s="22">
        <v>442</v>
      </c>
    </row>
    <row r="25" spans="1:12" s="4" customFormat="1" ht="15" customHeight="1">
      <c r="A25" s="131"/>
      <c r="B25" s="26" t="s">
        <v>30</v>
      </c>
      <c r="C25" s="27">
        <v>123</v>
      </c>
      <c r="D25" s="27">
        <v>123</v>
      </c>
      <c r="E25" s="27">
        <v>129</v>
      </c>
      <c r="F25" s="27">
        <v>116</v>
      </c>
      <c r="G25" s="27">
        <v>111</v>
      </c>
      <c r="H25" s="27">
        <v>850</v>
      </c>
      <c r="I25" s="27">
        <v>799</v>
      </c>
      <c r="J25" s="27">
        <v>757</v>
      </c>
      <c r="K25" s="27">
        <v>717</v>
      </c>
      <c r="L25" s="31">
        <v>671</v>
      </c>
    </row>
    <row r="26" spans="1:12" ht="15" customHeight="1">
      <c r="A26" s="131"/>
      <c r="B26" s="17" t="s">
        <v>8</v>
      </c>
      <c r="C26" s="18">
        <f>SUM(C27:C31)</f>
        <v>1574</v>
      </c>
      <c r="D26" s="18">
        <f aca="true" t="shared" si="3" ref="D26:L26">SUM(D27:D31)</f>
        <v>1496</v>
      </c>
      <c r="E26" s="18">
        <f t="shared" si="3"/>
        <v>1319</v>
      </c>
      <c r="F26" s="18">
        <f t="shared" si="3"/>
        <v>1195</v>
      </c>
      <c r="G26" s="18">
        <f t="shared" si="3"/>
        <v>1150</v>
      </c>
      <c r="H26" s="18">
        <f t="shared" si="3"/>
        <v>35830</v>
      </c>
      <c r="I26" s="18">
        <f>SUM(I27:I31)</f>
        <v>32743</v>
      </c>
      <c r="J26" s="18">
        <f t="shared" si="3"/>
        <v>29172</v>
      </c>
      <c r="K26" s="18">
        <f t="shared" si="3"/>
        <v>27798</v>
      </c>
      <c r="L26" s="19">
        <f t="shared" si="3"/>
        <v>29135</v>
      </c>
    </row>
    <row r="27" spans="1:12" s="4" customFormat="1" ht="15" customHeight="1">
      <c r="A27" s="131"/>
      <c r="B27" s="20" t="s">
        <v>19</v>
      </c>
      <c r="C27" s="21">
        <v>1053</v>
      </c>
      <c r="D27" s="21">
        <v>994</v>
      </c>
      <c r="E27" s="21">
        <v>852</v>
      </c>
      <c r="F27" s="21">
        <v>761</v>
      </c>
      <c r="G27" s="21">
        <v>859</v>
      </c>
      <c r="H27" s="21">
        <v>23583</v>
      </c>
      <c r="I27" s="21">
        <v>20934</v>
      </c>
      <c r="J27" s="21">
        <v>17488</v>
      </c>
      <c r="K27" s="21">
        <v>16550</v>
      </c>
      <c r="L27" s="22">
        <v>21166</v>
      </c>
    </row>
    <row r="28" spans="1:12" s="4" customFormat="1" ht="15" customHeight="1">
      <c r="A28" s="131"/>
      <c r="B28" s="20" t="s">
        <v>20</v>
      </c>
      <c r="C28" s="21">
        <v>38</v>
      </c>
      <c r="D28" s="21">
        <v>55</v>
      </c>
      <c r="E28" s="21">
        <v>50</v>
      </c>
      <c r="F28" s="21">
        <v>42</v>
      </c>
      <c r="G28" s="21">
        <v>42</v>
      </c>
      <c r="H28" s="21">
        <v>2848</v>
      </c>
      <c r="I28" s="21">
        <v>2995</v>
      </c>
      <c r="J28" s="21">
        <v>2971</v>
      </c>
      <c r="K28" s="21">
        <v>2636</v>
      </c>
      <c r="L28" s="22">
        <v>3164</v>
      </c>
    </row>
    <row r="29" spans="1:12" s="4" customFormat="1" ht="15" customHeight="1">
      <c r="A29" s="131"/>
      <c r="B29" s="20" t="s">
        <v>21</v>
      </c>
      <c r="C29" s="21">
        <v>125</v>
      </c>
      <c r="D29" s="21">
        <v>123</v>
      </c>
      <c r="E29" s="21">
        <v>118</v>
      </c>
      <c r="F29" s="21">
        <v>119</v>
      </c>
      <c r="G29" s="23"/>
      <c r="H29" s="21">
        <v>4358</v>
      </c>
      <c r="I29" s="21">
        <v>3904</v>
      </c>
      <c r="J29" s="21">
        <v>3725</v>
      </c>
      <c r="K29" s="21">
        <v>3627</v>
      </c>
      <c r="L29" s="24"/>
    </row>
    <row r="30" spans="1:12" s="4" customFormat="1" ht="15" customHeight="1">
      <c r="A30" s="131"/>
      <c r="B30" s="20" t="s">
        <v>22</v>
      </c>
      <c r="C30" s="21">
        <v>182</v>
      </c>
      <c r="D30" s="21">
        <v>166</v>
      </c>
      <c r="E30" s="21">
        <v>147</v>
      </c>
      <c r="F30" s="21">
        <v>136</v>
      </c>
      <c r="G30" s="21">
        <v>127</v>
      </c>
      <c r="H30" s="21">
        <v>1887</v>
      </c>
      <c r="I30" s="21">
        <v>2140</v>
      </c>
      <c r="J30" s="21">
        <v>2434</v>
      </c>
      <c r="K30" s="21">
        <v>2501</v>
      </c>
      <c r="L30" s="22">
        <v>2474</v>
      </c>
    </row>
    <row r="31" spans="1:12" s="4" customFormat="1" ht="15" customHeight="1">
      <c r="A31" s="131"/>
      <c r="B31" s="26" t="s">
        <v>30</v>
      </c>
      <c r="C31" s="27">
        <v>176</v>
      </c>
      <c r="D31" s="27">
        <v>158</v>
      </c>
      <c r="E31" s="27">
        <v>152</v>
      </c>
      <c r="F31" s="27">
        <v>137</v>
      </c>
      <c r="G31" s="27">
        <v>122</v>
      </c>
      <c r="H31" s="27">
        <v>3154</v>
      </c>
      <c r="I31" s="27">
        <v>2770</v>
      </c>
      <c r="J31" s="27">
        <v>2554</v>
      </c>
      <c r="K31" s="27">
        <v>2484</v>
      </c>
      <c r="L31" s="31">
        <v>2331</v>
      </c>
    </row>
    <row r="32" spans="1:12" ht="15" customHeight="1">
      <c r="A32" s="132"/>
      <c r="B32" s="2" t="s">
        <v>24</v>
      </c>
      <c r="C32" s="8">
        <f>C14+C20+C26</f>
        <v>2359</v>
      </c>
      <c r="D32" s="8">
        <f aca="true" t="shared" si="4" ref="D32:L32">D14+D20+D26</f>
        <v>2325</v>
      </c>
      <c r="E32" s="8">
        <f t="shared" si="4"/>
        <v>2128</v>
      </c>
      <c r="F32" s="8">
        <f t="shared" si="4"/>
        <v>1970</v>
      </c>
      <c r="G32" s="8">
        <f t="shared" si="4"/>
        <v>1914</v>
      </c>
      <c r="H32" s="8">
        <f t="shared" si="4"/>
        <v>41408</v>
      </c>
      <c r="I32" s="8">
        <f>I14+I20+I26</f>
        <v>38691</v>
      </c>
      <c r="J32" s="8">
        <f t="shared" si="4"/>
        <v>34549</v>
      </c>
      <c r="K32" s="8">
        <f t="shared" si="4"/>
        <v>32757</v>
      </c>
      <c r="L32" s="14">
        <f t="shared" si="4"/>
        <v>33776</v>
      </c>
    </row>
    <row r="33" spans="1:12" ht="15" customHeight="1">
      <c r="A33" s="130" t="s">
        <v>33</v>
      </c>
      <c r="B33" s="32" t="s">
        <v>9</v>
      </c>
      <c r="C33" s="18">
        <f>SUM(C34:C38)</f>
        <v>10</v>
      </c>
      <c r="D33" s="18">
        <f aca="true" t="shared" si="5" ref="D33:L33">SUM(D34:D38)</f>
        <v>11</v>
      </c>
      <c r="E33" s="18">
        <f t="shared" si="5"/>
        <v>10</v>
      </c>
      <c r="F33" s="18">
        <f t="shared" si="5"/>
        <v>2</v>
      </c>
      <c r="G33" s="18">
        <f t="shared" si="5"/>
        <v>9</v>
      </c>
      <c r="H33" s="18">
        <f t="shared" si="5"/>
        <v>182</v>
      </c>
      <c r="I33" s="18">
        <f>SUM(I34:I38)</f>
        <v>183</v>
      </c>
      <c r="J33" s="18">
        <f t="shared" si="5"/>
        <v>205</v>
      </c>
      <c r="K33" s="18">
        <f t="shared" si="5"/>
        <v>62</v>
      </c>
      <c r="L33" s="19">
        <f t="shared" si="5"/>
        <v>180</v>
      </c>
    </row>
    <row r="34" spans="1:12" s="4" customFormat="1" ht="15" customHeight="1">
      <c r="A34" s="131"/>
      <c r="B34" s="20" t="s">
        <v>19</v>
      </c>
      <c r="C34" s="21">
        <v>4</v>
      </c>
      <c r="D34" s="21">
        <v>5</v>
      </c>
      <c r="E34" s="21">
        <v>5</v>
      </c>
      <c r="F34" s="21">
        <v>2</v>
      </c>
      <c r="G34" s="21">
        <v>6</v>
      </c>
      <c r="H34" s="21">
        <v>147</v>
      </c>
      <c r="I34" s="21">
        <v>150</v>
      </c>
      <c r="J34" s="21">
        <v>167</v>
      </c>
      <c r="K34" s="21">
        <v>62</v>
      </c>
      <c r="L34" s="22">
        <v>161</v>
      </c>
    </row>
    <row r="35" spans="1:12" s="4" customFormat="1" ht="15" customHeight="1">
      <c r="A35" s="131"/>
      <c r="B35" s="20" t="s">
        <v>20</v>
      </c>
      <c r="C35" s="21">
        <v>1</v>
      </c>
      <c r="D35" s="21">
        <v>1</v>
      </c>
      <c r="E35" s="21">
        <v>1</v>
      </c>
      <c r="F35" s="21" t="s">
        <v>27</v>
      </c>
      <c r="G35" s="21">
        <v>1</v>
      </c>
      <c r="H35" s="21">
        <v>5</v>
      </c>
      <c r="I35" s="21">
        <v>5</v>
      </c>
      <c r="J35" s="21">
        <v>7</v>
      </c>
      <c r="K35" s="21" t="s">
        <v>27</v>
      </c>
      <c r="L35" s="22">
        <v>7</v>
      </c>
    </row>
    <row r="36" spans="1:12" s="4" customFormat="1" ht="15" customHeight="1">
      <c r="A36" s="131"/>
      <c r="B36" s="20" t="s">
        <v>21</v>
      </c>
      <c r="C36" s="21">
        <v>2</v>
      </c>
      <c r="D36" s="21">
        <v>2</v>
      </c>
      <c r="E36" s="21">
        <v>2</v>
      </c>
      <c r="F36" s="21" t="s">
        <v>27</v>
      </c>
      <c r="G36" s="23"/>
      <c r="H36" s="21">
        <v>13</v>
      </c>
      <c r="I36" s="21">
        <v>12</v>
      </c>
      <c r="J36" s="21">
        <v>12</v>
      </c>
      <c r="K36" s="21" t="s">
        <v>27</v>
      </c>
      <c r="L36" s="24"/>
    </row>
    <row r="37" spans="1:12" s="4" customFormat="1" ht="15" customHeight="1">
      <c r="A37" s="131"/>
      <c r="B37" s="20" t="s">
        <v>22</v>
      </c>
      <c r="C37" s="21">
        <v>2</v>
      </c>
      <c r="D37" s="21">
        <v>2</v>
      </c>
      <c r="E37" s="21">
        <v>1</v>
      </c>
      <c r="F37" s="21" t="s">
        <v>27</v>
      </c>
      <c r="G37" s="21">
        <v>1</v>
      </c>
      <c r="H37" s="21">
        <v>9</v>
      </c>
      <c r="I37" s="21">
        <v>9</v>
      </c>
      <c r="J37" s="21">
        <v>12</v>
      </c>
      <c r="K37" s="21" t="s">
        <v>27</v>
      </c>
      <c r="L37" s="22">
        <v>5</v>
      </c>
    </row>
    <row r="38" spans="1:12" s="4" customFormat="1" ht="15" customHeight="1">
      <c r="A38" s="131"/>
      <c r="B38" s="26" t="s">
        <v>30</v>
      </c>
      <c r="C38" s="27">
        <v>1</v>
      </c>
      <c r="D38" s="27">
        <v>1</v>
      </c>
      <c r="E38" s="27">
        <v>1</v>
      </c>
      <c r="F38" s="27" t="s">
        <v>27</v>
      </c>
      <c r="G38" s="27">
        <v>1</v>
      </c>
      <c r="H38" s="27">
        <v>8</v>
      </c>
      <c r="I38" s="27">
        <v>7</v>
      </c>
      <c r="J38" s="27">
        <v>7</v>
      </c>
      <c r="K38" s="27" t="s">
        <v>27</v>
      </c>
      <c r="L38" s="31">
        <v>7</v>
      </c>
    </row>
    <row r="39" spans="1:12" ht="15" customHeight="1">
      <c r="A39" s="131"/>
      <c r="B39" s="17" t="s">
        <v>16</v>
      </c>
      <c r="C39" s="18">
        <f aca="true" t="shared" si="6" ref="C39:L39">SUM(C40:C44)</f>
        <v>0</v>
      </c>
      <c r="D39" s="18">
        <f t="shared" si="6"/>
        <v>0</v>
      </c>
      <c r="E39" s="18">
        <f t="shared" si="6"/>
        <v>0</v>
      </c>
      <c r="F39" s="18">
        <f t="shared" si="6"/>
        <v>29</v>
      </c>
      <c r="G39" s="18">
        <f t="shared" si="6"/>
        <v>21</v>
      </c>
      <c r="H39" s="18">
        <f t="shared" si="6"/>
        <v>0</v>
      </c>
      <c r="I39" s="18">
        <f t="shared" si="6"/>
        <v>0</v>
      </c>
      <c r="J39" s="18">
        <f t="shared" si="6"/>
        <v>0</v>
      </c>
      <c r="K39" s="18">
        <f t="shared" si="6"/>
        <v>146</v>
      </c>
      <c r="L39" s="19">
        <f t="shared" si="6"/>
        <v>179</v>
      </c>
    </row>
    <row r="40" spans="1:12" s="4" customFormat="1" ht="15" customHeight="1">
      <c r="A40" s="131"/>
      <c r="B40" s="20" t="s">
        <v>19</v>
      </c>
      <c r="C40" s="21" t="s">
        <v>28</v>
      </c>
      <c r="D40" s="21" t="s">
        <v>28</v>
      </c>
      <c r="E40" s="21" t="s">
        <v>28</v>
      </c>
      <c r="F40" s="21">
        <v>26</v>
      </c>
      <c r="G40" s="21">
        <v>18</v>
      </c>
      <c r="H40" s="21" t="s">
        <v>28</v>
      </c>
      <c r="I40" s="21" t="s">
        <v>28</v>
      </c>
      <c r="J40" s="21" t="s">
        <v>28</v>
      </c>
      <c r="K40" s="21">
        <v>120</v>
      </c>
      <c r="L40" s="22">
        <v>139</v>
      </c>
    </row>
    <row r="41" spans="1:12" s="4" customFormat="1" ht="15" customHeight="1">
      <c r="A41" s="131"/>
      <c r="B41" s="20" t="s">
        <v>20</v>
      </c>
      <c r="C41" s="21" t="s">
        <v>28</v>
      </c>
      <c r="D41" s="21" t="s">
        <v>28</v>
      </c>
      <c r="E41" s="21" t="s">
        <v>28</v>
      </c>
      <c r="F41" s="21" t="s">
        <v>28</v>
      </c>
      <c r="G41" s="21" t="s">
        <v>28</v>
      </c>
      <c r="H41" s="21" t="s">
        <v>28</v>
      </c>
      <c r="I41" s="21" t="s">
        <v>28</v>
      </c>
      <c r="J41" s="21" t="s">
        <v>28</v>
      </c>
      <c r="K41" s="21" t="s">
        <v>28</v>
      </c>
      <c r="L41" s="22" t="s">
        <v>28</v>
      </c>
    </row>
    <row r="42" spans="1:12" s="4" customFormat="1" ht="15" customHeight="1">
      <c r="A42" s="131"/>
      <c r="B42" s="20" t="s">
        <v>21</v>
      </c>
      <c r="C42" s="21" t="s">
        <v>28</v>
      </c>
      <c r="D42" s="21" t="s">
        <v>28</v>
      </c>
      <c r="E42" s="21" t="s">
        <v>28</v>
      </c>
      <c r="F42" s="21" t="s">
        <v>28</v>
      </c>
      <c r="G42" s="23"/>
      <c r="H42" s="21" t="s">
        <v>28</v>
      </c>
      <c r="I42" s="21" t="s">
        <v>28</v>
      </c>
      <c r="J42" s="21" t="s">
        <v>28</v>
      </c>
      <c r="K42" s="21" t="s">
        <v>28</v>
      </c>
      <c r="L42" s="24"/>
    </row>
    <row r="43" spans="1:12" s="4" customFormat="1" ht="15" customHeight="1">
      <c r="A43" s="131"/>
      <c r="B43" s="20" t="s">
        <v>22</v>
      </c>
      <c r="C43" s="21" t="s">
        <v>28</v>
      </c>
      <c r="D43" s="21" t="s">
        <v>28</v>
      </c>
      <c r="E43" s="21" t="s">
        <v>28</v>
      </c>
      <c r="F43" s="21">
        <v>1</v>
      </c>
      <c r="G43" s="21">
        <v>1</v>
      </c>
      <c r="H43" s="21" t="s">
        <v>28</v>
      </c>
      <c r="I43" s="21" t="s">
        <v>28</v>
      </c>
      <c r="J43" s="21" t="s">
        <v>28</v>
      </c>
      <c r="K43" s="21">
        <v>1</v>
      </c>
      <c r="L43" s="22">
        <v>3</v>
      </c>
    </row>
    <row r="44" spans="1:12" s="4" customFormat="1" ht="15" customHeight="1">
      <c r="A44" s="131"/>
      <c r="B44" s="26" t="s">
        <v>30</v>
      </c>
      <c r="C44" s="27" t="s">
        <v>28</v>
      </c>
      <c r="D44" s="27" t="s">
        <v>28</v>
      </c>
      <c r="E44" s="27" t="s">
        <v>28</v>
      </c>
      <c r="F44" s="27">
        <v>2</v>
      </c>
      <c r="G44" s="27">
        <v>2</v>
      </c>
      <c r="H44" s="27" t="s">
        <v>28</v>
      </c>
      <c r="I44" s="27" t="s">
        <v>28</v>
      </c>
      <c r="J44" s="27" t="s">
        <v>28</v>
      </c>
      <c r="K44" s="27">
        <v>25</v>
      </c>
      <c r="L44" s="31">
        <v>37</v>
      </c>
    </row>
    <row r="45" spans="1:12" ht="15" customHeight="1">
      <c r="A45" s="131"/>
      <c r="B45" s="17" t="s">
        <v>10</v>
      </c>
      <c r="C45" s="18">
        <f>SUM(C46:C50)</f>
        <v>191</v>
      </c>
      <c r="D45" s="18">
        <f aca="true" t="shared" si="7" ref="D45:L45">SUM(D46:D50)</f>
        <v>198</v>
      </c>
      <c r="E45" s="18">
        <f t="shared" si="7"/>
        <v>214</v>
      </c>
      <c r="F45" s="18">
        <f t="shared" si="7"/>
        <v>156</v>
      </c>
      <c r="G45" s="18">
        <f t="shared" si="7"/>
        <v>163</v>
      </c>
      <c r="H45" s="18">
        <f t="shared" si="7"/>
        <v>4238</v>
      </c>
      <c r="I45" s="18">
        <f>SUM(I46:I50)</f>
        <v>4865</v>
      </c>
      <c r="J45" s="18">
        <f t="shared" si="7"/>
        <v>4552</v>
      </c>
      <c r="K45" s="18">
        <f t="shared" si="7"/>
        <v>3998</v>
      </c>
      <c r="L45" s="19">
        <f t="shared" si="7"/>
        <v>3755</v>
      </c>
    </row>
    <row r="46" spans="1:12" s="4" customFormat="1" ht="15" customHeight="1">
      <c r="A46" s="131"/>
      <c r="B46" s="20" t="s">
        <v>19</v>
      </c>
      <c r="C46" s="21">
        <v>139</v>
      </c>
      <c r="D46" s="21">
        <v>142</v>
      </c>
      <c r="E46" s="21">
        <v>146</v>
      </c>
      <c r="F46" s="21">
        <v>95</v>
      </c>
      <c r="G46" s="21">
        <v>120</v>
      </c>
      <c r="H46" s="21">
        <v>3219</v>
      </c>
      <c r="I46" s="21">
        <v>3657</v>
      </c>
      <c r="J46" s="21">
        <v>3138</v>
      </c>
      <c r="K46" s="21">
        <v>2591</v>
      </c>
      <c r="L46" s="22">
        <v>2550</v>
      </c>
    </row>
    <row r="47" spans="1:12" s="4" customFormat="1" ht="15" customHeight="1">
      <c r="A47" s="131"/>
      <c r="B47" s="20" t="s">
        <v>20</v>
      </c>
      <c r="C47" s="21">
        <v>4</v>
      </c>
      <c r="D47" s="21">
        <v>4</v>
      </c>
      <c r="E47" s="21">
        <v>11</v>
      </c>
      <c r="F47" s="21">
        <v>7</v>
      </c>
      <c r="G47" s="21">
        <v>8</v>
      </c>
      <c r="H47" s="21">
        <v>65</v>
      </c>
      <c r="I47" s="21">
        <v>97</v>
      </c>
      <c r="J47" s="21">
        <v>200</v>
      </c>
      <c r="K47" s="21">
        <v>242</v>
      </c>
      <c r="L47" s="22">
        <v>197</v>
      </c>
    </row>
    <row r="48" spans="1:12" s="4" customFormat="1" ht="15" customHeight="1">
      <c r="A48" s="131"/>
      <c r="B48" s="20" t="s">
        <v>21</v>
      </c>
      <c r="C48" s="21">
        <v>13</v>
      </c>
      <c r="D48" s="21">
        <v>14</v>
      </c>
      <c r="E48" s="21">
        <v>18</v>
      </c>
      <c r="F48" s="21">
        <v>23</v>
      </c>
      <c r="G48" s="23"/>
      <c r="H48" s="21">
        <v>174</v>
      </c>
      <c r="I48" s="21">
        <v>211</v>
      </c>
      <c r="J48" s="21">
        <v>314</v>
      </c>
      <c r="K48" s="21">
        <v>444</v>
      </c>
      <c r="L48" s="24"/>
    </row>
    <row r="49" spans="1:12" s="4" customFormat="1" ht="15" customHeight="1">
      <c r="A49" s="131"/>
      <c r="B49" s="20" t="s">
        <v>22</v>
      </c>
      <c r="C49" s="21">
        <v>15</v>
      </c>
      <c r="D49" s="21">
        <v>16</v>
      </c>
      <c r="E49" s="21">
        <v>18</v>
      </c>
      <c r="F49" s="21">
        <v>13</v>
      </c>
      <c r="G49" s="21">
        <v>14</v>
      </c>
      <c r="H49" s="21">
        <v>184</v>
      </c>
      <c r="I49" s="21">
        <v>268</v>
      </c>
      <c r="J49" s="21">
        <v>245</v>
      </c>
      <c r="K49" s="21">
        <v>196</v>
      </c>
      <c r="L49" s="22">
        <v>251</v>
      </c>
    </row>
    <row r="50" spans="1:12" s="4" customFormat="1" ht="15" customHeight="1">
      <c r="A50" s="131"/>
      <c r="B50" s="26" t="s">
        <v>30</v>
      </c>
      <c r="C50" s="27">
        <v>20</v>
      </c>
      <c r="D50" s="27">
        <v>22</v>
      </c>
      <c r="E50" s="27">
        <v>21</v>
      </c>
      <c r="F50" s="27">
        <v>18</v>
      </c>
      <c r="G50" s="27">
        <v>21</v>
      </c>
      <c r="H50" s="27">
        <v>596</v>
      </c>
      <c r="I50" s="27">
        <v>632</v>
      </c>
      <c r="J50" s="27">
        <v>655</v>
      </c>
      <c r="K50" s="27">
        <v>525</v>
      </c>
      <c r="L50" s="31">
        <v>757</v>
      </c>
    </row>
    <row r="51" spans="1:12" ht="15" customHeight="1">
      <c r="A51" s="131"/>
      <c r="B51" s="33" t="s">
        <v>11</v>
      </c>
      <c r="C51" s="18">
        <f>SUM(C52:C56)</f>
        <v>3492</v>
      </c>
      <c r="D51" s="18">
        <f aca="true" t="shared" si="8" ref="D51:L51">SUM(D52:D56)</f>
        <v>3482</v>
      </c>
      <c r="E51" s="18">
        <f t="shared" si="8"/>
        <v>3341</v>
      </c>
      <c r="F51" s="18">
        <f t="shared" si="8"/>
        <v>2151</v>
      </c>
      <c r="G51" s="18">
        <f t="shared" si="8"/>
        <v>2085</v>
      </c>
      <c r="H51" s="18">
        <f t="shared" si="8"/>
        <v>17931</v>
      </c>
      <c r="I51" s="18">
        <f>SUM(I52:I56)</f>
        <v>19816</v>
      </c>
      <c r="J51" s="18">
        <f t="shared" si="8"/>
        <v>21541</v>
      </c>
      <c r="K51" s="18">
        <f t="shared" si="8"/>
        <v>14400</v>
      </c>
      <c r="L51" s="19">
        <f t="shared" si="8"/>
        <v>14672</v>
      </c>
    </row>
    <row r="52" spans="1:12" s="4" customFormat="1" ht="15" customHeight="1">
      <c r="A52" s="131"/>
      <c r="B52" s="20" t="s">
        <v>19</v>
      </c>
      <c r="C52" s="21">
        <v>2660</v>
      </c>
      <c r="D52" s="21">
        <v>2681</v>
      </c>
      <c r="E52" s="21">
        <v>2594</v>
      </c>
      <c r="F52" s="21">
        <v>1618</v>
      </c>
      <c r="G52" s="21">
        <v>1679</v>
      </c>
      <c r="H52" s="21">
        <v>14165</v>
      </c>
      <c r="I52" s="21">
        <v>15321</v>
      </c>
      <c r="J52" s="21">
        <v>16950</v>
      </c>
      <c r="K52" s="21">
        <v>11065</v>
      </c>
      <c r="L52" s="22">
        <v>12244</v>
      </c>
    </row>
    <row r="53" spans="1:12" s="4" customFormat="1" ht="15" customHeight="1">
      <c r="A53" s="131"/>
      <c r="B53" s="20" t="s">
        <v>20</v>
      </c>
      <c r="C53" s="21">
        <v>62</v>
      </c>
      <c r="D53" s="21">
        <v>75</v>
      </c>
      <c r="E53" s="21">
        <v>77</v>
      </c>
      <c r="F53" s="21">
        <v>74</v>
      </c>
      <c r="G53" s="21">
        <v>63</v>
      </c>
      <c r="H53" s="21">
        <v>300</v>
      </c>
      <c r="I53" s="21">
        <v>491</v>
      </c>
      <c r="J53" s="21">
        <v>519</v>
      </c>
      <c r="K53" s="21">
        <v>501</v>
      </c>
      <c r="L53" s="22">
        <v>441</v>
      </c>
    </row>
    <row r="54" spans="1:12" s="4" customFormat="1" ht="15" customHeight="1">
      <c r="A54" s="131"/>
      <c r="B54" s="20" t="s">
        <v>21</v>
      </c>
      <c r="C54" s="21">
        <v>185</v>
      </c>
      <c r="D54" s="21">
        <v>190</v>
      </c>
      <c r="E54" s="21">
        <v>187</v>
      </c>
      <c r="F54" s="21">
        <v>117</v>
      </c>
      <c r="G54" s="23"/>
      <c r="H54" s="21">
        <v>885</v>
      </c>
      <c r="I54" s="21">
        <v>1033</v>
      </c>
      <c r="J54" s="21">
        <v>1120</v>
      </c>
      <c r="K54" s="21">
        <v>796</v>
      </c>
      <c r="L54" s="24"/>
    </row>
    <row r="55" spans="1:12" s="4" customFormat="1" ht="15" customHeight="1">
      <c r="A55" s="131"/>
      <c r="B55" s="20" t="s">
        <v>22</v>
      </c>
      <c r="C55" s="21">
        <v>264</v>
      </c>
      <c r="D55" s="21">
        <v>237</v>
      </c>
      <c r="E55" s="21">
        <v>208</v>
      </c>
      <c r="F55" s="21">
        <v>158</v>
      </c>
      <c r="G55" s="21">
        <v>160</v>
      </c>
      <c r="H55" s="21">
        <v>1044</v>
      </c>
      <c r="I55" s="21">
        <v>1106</v>
      </c>
      <c r="J55" s="21">
        <v>980</v>
      </c>
      <c r="K55" s="21">
        <v>846</v>
      </c>
      <c r="L55" s="22">
        <v>877</v>
      </c>
    </row>
    <row r="56" spans="1:12" s="4" customFormat="1" ht="15" customHeight="1">
      <c r="A56" s="131"/>
      <c r="B56" s="26" t="s">
        <v>30</v>
      </c>
      <c r="C56" s="27">
        <v>321</v>
      </c>
      <c r="D56" s="27">
        <v>299</v>
      </c>
      <c r="E56" s="27">
        <v>275</v>
      </c>
      <c r="F56" s="27">
        <v>184</v>
      </c>
      <c r="G56" s="27">
        <v>183</v>
      </c>
      <c r="H56" s="27">
        <v>1537</v>
      </c>
      <c r="I56" s="27">
        <v>1865</v>
      </c>
      <c r="J56" s="27">
        <v>1972</v>
      </c>
      <c r="K56" s="27">
        <v>1192</v>
      </c>
      <c r="L56" s="31">
        <v>1110</v>
      </c>
    </row>
    <row r="57" spans="1:12" ht="15" customHeight="1">
      <c r="A57" s="131"/>
      <c r="B57" s="17" t="s">
        <v>12</v>
      </c>
      <c r="C57" s="18">
        <f>SUM(C58:C62)</f>
        <v>90</v>
      </c>
      <c r="D57" s="18">
        <f aca="true" t="shared" si="9" ref="D57:L57">SUM(D58:D62)</f>
        <v>118</v>
      </c>
      <c r="E57" s="18">
        <f t="shared" si="9"/>
        <v>115</v>
      </c>
      <c r="F57" s="18">
        <f t="shared" si="9"/>
        <v>99</v>
      </c>
      <c r="G57" s="18">
        <f t="shared" si="9"/>
        <v>95</v>
      </c>
      <c r="H57" s="18">
        <f t="shared" si="9"/>
        <v>1229</v>
      </c>
      <c r="I57" s="18">
        <f>SUM(I58:I62)</f>
        <v>1494</v>
      </c>
      <c r="J57" s="18">
        <f t="shared" si="9"/>
        <v>1413</v>
      </c>
      <c r="K57" s="18">
        <f t="shared" si="9"/>
        <v>1121</v>
      </c>
      <c r="L57" s="19">
        <f t="shared" si="9"/>
        <v>1209</v>
      </c>
    </row>
    <row r="58" spans="1:12" s="4" customFormat="1" ht="15" customHeight="1">
      <c r="A58" s="131"/>
      <c r="B58" s="20" t="s">
        <v>19</v>
      </c>
      <c r="C58" s="21">
        <v>73</v>
      </c>
      <c r="D58" s="21">
        <v>96</v>
      </c>
      <c r="E58" s="21">
        <v>90</v>
      </c>
      <c r="F58" s="21">
        <v>76</v>
      </c>
      <c r="G58" s="21">
        <v>81</v>
      </c>
      <c r="H58" s="21">
        <v>1066</v>
      </c>
      <c r="I58" s="21">
        <v>1290</v>
      </c>
      <c r="J58" s="21">
        <v>1191</v>
      </c>
      <c r="K58" s="21">
        <v>915</v>
      </c>
      <c r="L58" s="22">
        <v>1085</v>
      </c>
    </row>
    <row r="59" spans="1:12" s="4" customFormat="1" ht="15" customHeight="1">
      <c r="A59" s="131"/>
      <c r="B59" s="20" t="s">
        <v>20</v>
      </c>
      <c r="C59" s="21">
        <v>1</v>
      </c>
      <c r="D59" s="21">
        <v>1</v>
      </c>
      <c r="E59" s="21">
        <v>2</v>
      </c>
      <c r="F59" s="21">
        <v>2</v>
      </c>
      <c r="G59" s="21">
        <v>3</v>
      </c>
      <c r="H59" s="21">
        <v>9</v>
      </c>
      <c r="I59" s="21">
        <v>10</v>
      </c>
      <c r="J59" s="21">
        <v>15</v>
      </c>
      <c r="K59" s="21">
        <v>15</v>
      </c>
      <c r="L59" s="22">
        <v>23</v>
      </c>
    </row>
    <row r="60" spans="1:12" s="4" customFormat="1" ht="15" customHeight="1">
      <c r="A60" s="131"/>
      <c r="B60" s="20" t="s">
        <v>21</v>
      </c>
      <c r="C60" s="21">
        <v>5</v>
      </c>
      <c r="D60" s="21">
        <v>7</v>
      </c>
      <c r="E60" s="21">
        <v>8</v>
      </c>
      <c r="F60" s="21">
        <v>8</v>
      </c>
      <c r="G60" s="23"/>
      <c r="H60" s="21">
        <v>41</v>
      </c>
      <c r="I60" s="21">
        <v>62</v>
      </c>
      <c r="J60" s="21">
        <v>69</v>
      </c>
      <c r="K60" s="21">
        <v>79</v>
      </c>
      <c r="L60" s="24"/>
    </row>
    <row r="61" spans="1:12" s="4" customFormat="1" ht="15" customHeight="1">
      <c r="A61" s="131"/>
      <c r="B61" s="20" t="s">
        <v>22</v>
      </c>
      <c r="C61" s="21">
        <v>6</v>
      </c>
      <c r="D61" s="21">
        <v>7</v>
      </c>
      <c r="E61" s="21">
        <v>7</v>
      </c>
      <c r="F61" s="21">
        <v>6</v>
      </c>
      <c r="G61" s="21">
        <v>5</v>
      </c>
      <c r="H61" s="21">
        <v>55</v>
      </c>
      <c r="I61" s="21">
        <v>62</v>
      </c>
      <c r="J61" s="21">
        <v>60</v>
      </c>
      <c r="K61" s="21">
        <v>47</v>
      </c>
      <c r="L61" s="22">
        <v>44</v>
      </c>
    </row>
    <row r="62" spans="1:12" s="4" customFormat="1" ht="15" customHeight="1" thickBot="1">
      <c r="A62" s="133"/>
      <c r="B62" s="34" t="s">
        <v>30</v>
      </c>
      <c r="C62" s="35">
        <v>5</v>
      </c>
      <c r="D62" s="35">
        <v>7</v>
      </c>
      <c r="E62" s="35">
        <v>8</v>
      </c>
      <c r="F62" s="35">
        <v>7</v>
      </c>
      <c r="G62" s="35">
        <v>6</v>
      </c>
      <c r="H62" s="35">
        <v>58</v>
      </c>
      <c r="I62" s="35">
        <v>70</v>
      </c>
      <c r="J62" s="35">
        <v>78</v>
      </c>
      <c r="K62" s="35">
        <v>65</v>
      </c>
      <c r="L62" s="36">
        <v>57</v>
      </c>
    </row>
    <row r="63" spans="1:2" ht="15" customHeight="1">
      <c r="A63" s="12"/>
      <c r="B63" s="11"/>
    </row>
    <row r="64" spans="1:2" s="4" customFormat="1" ht="15" customHeight="1">
      <c r="A64" s="12"/>
      <c r="B64" s="10"/>
    </row>
    <row r="65" spans="1:2" s="4" customFormat="1" ht="15" customHeight="1">
      <c r="A65" s="12"/>
      <c r="B65" s="10"/>
    </row>
    <row r="66" spans="1:2" s="4" customFormat="1" ht="15" customHeight="1">
      <c r="A66" s="12"/>
      <c r="B66" s="10"/>
    </row>
    <row r="67" spans="1:2" ht="18" customHeight="1">
      <c r="A67" s="4"/>
      <c r="B67" s="4"/>
    </row>
    <row r="68" spans="1:2" ht="18" customHeight="1">
      <c r="A68" s="4"/>
      <c r="B68" s="4"/>
    </row>
    <row r="69" spans="1:2" ht="18" customHeight="1">
      <c r="A69" s="4"/>
      <c r="B69" s="4"/>
    </row>
    <row r="70" spans="1:2" ht="18" customHeight="1">
      <c r="A70" s="4"/>
      <c r="B70" s="4"/>
    </row>
    <row r="71" spans="1:2" ht="18" customHeight="1">
      <c r="A71" s="4"/>
      <c r="B71" s="4"/>
    </row>
    <row r="72" spans="1:2" ht="18" customHeight="1">
      <c r="A72" s="4"/>
      <c r="B72" s="4"/>
    </row>
    <row r="73" spans="1:2" ht="18" customHeight="1">
      <c r="A73" s="4"/>
      <c r="B73" s="4"/>
    </row>
    <row r="74" spans="1:2" ht="18" customHeight="1">
      <c r="A74" s="4"/>
      <c r="B74" s="4"/>
    </row>
    <row r="75" spans="1:2" ht="18" customHeight="1">
      <c r="A75" s="4"/>
      <c r="B75" s="4"/>
    </row>
    <row r="76" spans="1:2" ht="18" customHeight="1">
      <c r="A76" s="4"/>
      <c r="B76" s="4"/>
    </row>
    <row r="77" spans="1:2" ht="18" customHeight="1">
      <c r="A77" s="4"/>
      <c r="B77" s="4"/>
    </row>
    <row r="78" spans="1:2" ht="18" customHeight="1">
      <c r="A78" s="4"/>
      <c r="B78" s="4"/>
    </row>
    <row r="79" spans="1:2" ht="18" customHeight="1">
      <c r="A79" s="4"/>
      <c r="B79" s="4"/>
    </row>
    <row r="80" spans="1:2" ht="18" customHeight="1">
      <c r="A80" s="4"/>
      <c r="B80" s="4"/>
    </row>
    <row r="81" spans="1:2" ht="18" customHeight="1">
      <c r="A81" s="4"/>
      <c r="B81" s="4"/>
    </row>
    <row r="82" spans="1:2" ht="18" customHeight="1">
      <c r="A82" s="4"/>
      <c r="B82" s="4"/>
    </row>
    <row r="83" spans="1:2" ht="18" customHeight="1">
      <c r="A83" s="4"/>
      <c r="B83" s="4"/>
    </row>
    <row r="84" spans="1:2" ht="18" customHeight="1">
      <c r="A84" s="4"/>
      <c r="B84" s="4"/>
    </row>
    <row r="85" spans="1:2" ht="18" customHeight="1">
      <c r="A85" s="4"/>
      <c r="B85" s="4"/>
    </row>
    <row r="86" spans="1:2" ht="18" customHeight="1">
      <c r="A86" s="4"/>
      <c r="B86" s="4"/>
    </row>
    <row r="87" spans="1:2" ht="18" customHeight="1">
      <c r="A87" s="4"/>
      <c r="B87" s="4"/>
    </row>
    <row r="88" spans="1:2" ht="18" customHeight="1">
      <c r="A88" s="4"/>
      <c r="B88" s="4"/>
    </row>
    <row r="89" spans="1:2" ht="18" customHeight="1">
      <c r="A89" s="4"/>
      <c r="B89" s="4"/>
    </row>
    <row r="90" spans="1:2" ht="18" customHeight="1">
      <c r="A90" s="4"/>
      <c r="B90" s="4"/>
    </row>
    <row r="91" spans="1:2" ht="18" customHeight="1">
      <c r="A91" s="4"/>
      <c r="B91" s="4"/>
    </row>
    <row r="92" spans="1:2" ht="18" customHeight="1">
      <c r="A92" s="4"/>
      <c r="B92" s="4"/>
    </row>
    <row r="93" spans="1:2" ht="18" customHeight="1">
      <c r="A93" s="4"/>
      <c r="B93" s="4"/>
    </row>
    <row r="94" spans="1:2" ht="18" customHeight="1">
      <c r="A94" s="4"/>
      <c r="B94" s="4"/>
    </row>
    <row r="95" spans="1:2" ht="18" customHeight="1">
      <c r="A95" s="4"/>
      <c r="B95" s="4"/>
    </row>
    <row r="96" spans="1:2" ht="18" customHeight="1">
      <c r="A96" s="4"/>
      <c r="B96" s="4"/>
    </row>
    <row r="97" spans="1:2" ht="18" customHeight="1">
      <c r="A97" s="4"/>
      <c r="B97" s="4"/>
    </row>
    <row r="98" spans="1:2" ht="18" customHeight="1">
      <c r="A98" s="4"/>
      <c r="B98" s="4"/>
    </row>
    <row r="99" ht="18" customHeight="1"/>
    <row r="100" ht="18" customHeight="1"/>
  </sheetData>
  <sheetProtection/>
  <mergeCells count="7">
    <mergeCell ref="A14:A32"/>
    <mergeCell ref="A33:A62"/>
    <mergeCell ref="C5:G5"/>
    <mergeCell ref="H5:L5"/>
    <mergeCell ref="A5:B6"/>
    <mergeCell ref="A7:B7"/>
    <mergeCell ref="A8:A13"/>
  </mergeCells>
  <printOptions horizontalCentered="1"/>
  <pageMargins left="0.6299212598425197" right="0.5118110236220472" top="0.1968503937007874" bottom="0.3937007874015748" header="0.1968503937007874" footer="0.5118110236220472"/>
  <pageSetup horizontalDpi="400" verticalDpi="400" orientation="portrait" paperSize="9" scale="89" r:id="rId2"/>
  <headerFooter alignWithMargins="0">
    <oddFooter>&amp;C-28-</oddFooter>
  </headerFooter>
  <drawing r:id="rId1"/>
</worksheet>
</file>

<file path=xl/worksheets/sheet2.xml><?xml version="1.0" encoding="utf-8"?>
<worksheet xmlns="http://schemas.openxmlformats.org/spreadsheetml/2006/main" xmlns:r="http://schemas.openxmlformats.org/officeDocument/2006/relationships">
  <dimension ref="A1:L50"/>
  <sheetViews>
    <sheetView workbookViewId="0" topLeftCell="A19">
      <selection activeCell="F7" sqref="F7"/>
    </sheetView>
  </sheetViews>
  <sheetFormatPr defaultColWidth="9.00390625" defaultRowHeight="13.5"/>
  <cols>
    <col min="1" max="1" width="4.50390625" style="1" customWidth="1"/>
    <col min="2" max="2" width="12.875" style="1" customWidth="1"/>
    <col min="3" max="12" width="7.125" style="1" customWidth="1"/>
    <col min="13" max="16" width="10.625" style="1" customWidth="1"/>
    <col min="17" max="16384" width="9.00390625" style="1" customWidth="1"/>
  </cols>
  <sheetData>
    <row r="1" ht="13.5">
      <c r="A1" s="12" t="s">
        <v>29</v>
      </c>
    </row>
    <row r="3" ht="15" customHeight="1" thickBot="1">
      <c r="B3" s="11"/>
    </row>
    <row r="4" spans="1:12" ht="15" customHeight="1">
      <c r="A4" s="136" t="s">
        <v>34</v>
      </c>
      <c r="B4" s="134"/>
      <c r="C4" s="134" t="s">
        <v>35</v>
      </c>
      <c r="D4" s="134"/>
      <c r="E4" s="134"/>
      <c r="F4" s="134"/>
      <c r="G4" s="134"/>
      <c r="H4" s="134" t="s">
        <v>36</v>
      </c>
      <c r="I4" s="134"/>
      <c r="J4" s="134"/>
      <c r="K4" s="134"/>
      <c r="L4" s="135"/>
    </row>
    <row r="5" spans="1:12" s="39" customFormat="1" ht="15" customHeight="1">
      <c r="A5" s="137"/>
      <c r="B5" s="138"/>
      <c r="C5" s="37" t="s">
        <v>37</v>
      </c>
      <c r="D5" s="37" t="s">
        <v>38</v>
      </c>
      <c r="E5" s="37" t="s">
        <v>39</v>
      </c>
      <c r="F5" s="37" t="s">
        <v>40</v>
      </c>
      <c r="G5" s="37" t="s">
        <v>41</v>
      </c>
      <c r="H5" s="37" t="s">
        <v>37</v>
      </c>
      <c r="I5" s="37" t="s">
        <v>38</v>
      </c>
      <c r="J5" s="37" t="s">
        <v>39</v>
      </c>
      <c r="K5" s="37" t="s">
        <v>40</v>
      </c>
      <c r="L5" s="38" t="s">
        <v>41</v>
      </c>
    </row>
    <row r="6" spans="1:12" ht="15" customHeight="1">
      <c r="A6" s="130" t="s">
        <v>33</v>
      </c>
      <c r="B6" s="40" t="s">
        <v>42</v>
      </c>
      <c r="C6" s="41">
        <f aca="true" t="shared" si="0" ref="C6:L6">SUM(C7:C11)</f>
        <v>149</v>
      </c>
      <c r="D6" s="41">
        <f t="shared" si="0"/>
        <v>170</v>
      </c>
      <c r="E6" s="41">
        <f t="shared" si="0"/>
        <v>182</v>
      </c>
      <c r="F6" s="41">
        <f t="shared" si="0"/>
        <v>198</v>
      </c>
      <c r="G6" s="41">
        <f t="shared" si="0"/>
        <v>209</v>
      </c>
      <c r="H6" s="41">
        <f t="shared" si="0"/>
        <v>305</v>
      </c>
      <c r="I6" s="41">
        <f t="shared" si="0"/>
        <v>377</v>
      </c>
      <c r="J6" s="41">
        <f t="shared" si="0"/>
        <v>424</v>
      </c>
      <c r="K6" s="41">
        <f t="shared" si="0"/>
        <v>435</v>
      </c>
      <c r="L6" s="42">
        <f t="shared" si="0"/>
        <v>478</v>
      </c>
    </row>
    <row r="7" spans="1:12" ht="15" customHeight="1">
      <c r="A7" s="131"/>
      <c r="B7" s="43" t="s">
        <v>19</v>
      </c>
      <c r="C7" s="44">
        <v>103</v>
      </c>
      <c r="D7" s="44">
        <v>128</v>
      </c>
      <c r="E7" s="44">
        <v>140</v>
      </c>
      <c r="F7" s="44">
        <v>148</v>
      </c>
      <c r="G7" s="44">
        <v>173</v>
      </c>
      <c r="H7" s="44">
        <v>217</v>
      </c>
      <c r="I7" s="44">
        <v>289</v>
      </c>
      <c r="J7" s="44">
        <v>322</v>
      </c>
      <c r="K7" s="44">
        <v>326</v>
      </c>
      <c r="L7" s="45">
        <v>404</v>
      </c>
    </row>
    <row r="8" spans="1:12" ht="15" customHeight="1">
      <c r="A8" s="131"/>
      <c r="B8" s="43" t="s">
        <v>20</v>
      </c>
      <c r="C8" s="44">
        <v>2</v>
      </c>
      <c r="D8" s="44" t="s">
        <v>43</v>
      </c>
      <c r="E8" s="44">
        <v>3</v>
      </c>
      <c r="F8" s="44">
        <v>3</v>
      </c>
      <c r="G8" s="44">
        <v>2</v>
      </c>
      <c r="H8" s="44">
        <v>3</v>
      </c>
      <c r="I8" s="44" t="s">
        <v>43</v>
      </c>
      <c r="J8" s="44">
        <v>12</v>
      </c>
      <c r="K8" s="44">
        <v>9</v>
      </c>
      <c r="L8" s="45">
        <v>4</v>
      </c>
    </row>
    <row r="9" spans="1:12" ht="15" customHeight="1">
      <c r="A9" s="131"/>
      <c r="B9" s="43" t="s">
        <v>21</v>
      </c>
      <c r="C9" s="44">
        <v>11</v>
      </c>
      <c r="D9" s="44">
        <v>11</v>
      </c>
      <c r="E9" s="44">
        <v>9</v>
      </c>
      <c r="F9" s="44">
        <v>10</v>
      </c>
      <c r="G9" s="46"/>
      <c r="H9" s="44">
        <v>21</v>
      </c>
      <c r="I9" s="44">
        <v>17</v>
      </c>
      <c r="J9" s="44">
        <v>20</v>
      </c>
      <c r="K9" s="44">
        <v>23</v>
      </c>
      <c r="L9" s="47"/>
    </row>
    <row r="10" spans="1:12" ht="15" customHeight="1">
      <c r="A10" s="131"/>
      <c r="B10" s="48" t="s">
        <v>22</v>
      </c>
      <c r="C10" s="49">
        <v>16</v>
      </c>
      <c r="D10" s="49">
        <v>16</v>
      </c>
      <c r="E10" s="49">
        <v>17</v>
      </c>
      <c r="F10" s="49">
        <v>22</v>
      </c>
      <c r="G10" s="49">
        <v>20</v>
      </c>
      <c r="H10" s="49">
        <v>35</v>
      </c>
      <c r="I10" s="49">
        <v>42</v>
      </c>
      <c r="J10" s="49">
        <v>39</v>
      </c>
      <c r="K10" s="49">
        <v>41</v>
      </c>
      <c r="L10" s="50">
        <v>33</v>
      </c>
    </row>
    <row r="11" spans="1:12" ht="15" customHeight="1">
      <c r="A11" s="131"/>
      <c r="B11" s="51" t="s">
        <v>30</v>
      </c>
      <c r="C11" s="52">
        <v>17</v>
      </c>
      <c r="D11" s="52">
        <v>15</v>
      </c>
      <c r="E11" s="52">
        <v>13</v>
      </c>
      <c r="F11" s="52">
        <v>15</v>
      </c>
      <c r="G11" s="52">
        <v>14</v>
      </c>
      <c r="H11" s="52">
        <v>29</v>
      </c>
      <c r="I11" s="52">
        <v>29</v>
      </c>
      <c r="J11" s="52">
        <v>31</v>
      </c>
      <c r="K11" s="52">
        <v>36</v>
      </c>
      <c r="L11" s="53">
        <v>37</v>
      </c>
    </row>
    <row r="12" spans="1:12" ht="15" customHeight="1">
      <c r="A12" s="131"/>
      <c r="B12" s="54" t="s">
        <v>44</v>
      </c>
      <c r="C12" s="55">
        <f aca="true" t="shared" si="1" ref="C12:L12">SUM(C13:C17)</f>
        <v>0</v>
      </c>
      <c r="D12" s="55">
        <f t="shared" si="1"/>
        <v>0</v>
      </c>
      <c r="E12" s="55">
        <f t="shared" si="1"/>
        <v>0</v>
      </c>
      <c r="F12" s="55">
        <f t="shared" si="1"/>
        <v>960</v>
      </c>
      <c r="G12" s="55">
        <f t="shared" si="1"/>
        <v>925</v>
      </c>
      <c r="H12" s="55">
        <f t="shared" si="1"/>
        <v>0</v>
      </c>
      <c r="I12" s="55">
        <f t="shared" si="1"/>
        <v>0</v>
      </c>
      <c r="J12" s="55">
        <f t="shared" si="1"/>
        <v>0</v>
      </c>
      <c r="K12" s="55">
        <f t="shared" si="1"/>
        <v>6028</v>
      </c>
      <c r="L12" s="56">
        <f t="shared" si="1"/>
        <v>5642</v>
      </c>
    </row>
    <row r="13" spans="1:12" ht="15" customHeight="1">
      <c r="A13" s="131"/>
      <c r="B13" s="43" t="s">
        <v>19</v>
      </c>
      <c r="C13" s="44" t="s">
        <v>43</v>
      </c>
      <c r="D13" s="44" t="s">
        <v>43</v>
      </c>
      <c r="E13" s="44" t="s">
        <v>25</v>
      </c>
      <c r="F13" s="44">
        <v>784</v>
      </c>
      <c r="G13" s="44">
        <v>814</v>
      </c>
      <c r="H13" s="44" t="s">
        <v>25</v>
      </c>
      <c r="I13" s="44" t="s">
        <v>25</v>
      </c>
      <c r="J13" s="44" t="s">
        <v>25</v>
      </c>
      <c r="K13" s="44">
        <v>5073</v>
      </c>
      <c r="L13" s="45">
        <v>5053</v>
      </c>
    </row>
    <row r="14" spans="1:12" ht="15" customHeight="1">
      <c r="A14" s="131"/>
      <c r="B14" s="43" t="s">
        <v>20</v>
      </c>
      <c r="C14" s="44" t="s">
        <v>25</v>
      </c>
      <c r="D14" s="44" t="s">
        <v>25</v>
      </c>
      <c r="E14" s="44" t="s">
        <v>25</v>
      </c>
      <c r="F14" s="44">
        <v>15</v>
      </c>
      <c r="G14" s="44">
        <v>14</v>
      </c>
      <c r="H14" s="44" t="s">
        <v>25</v>
      </c>
      <c r="I14" s="44" t="s">
        <v>25</v>
      </c>
      <c r="J14" s="44" t="s">
        <v>25</v>
      </c>
      <c r="K14" s="44">
        <v>122</v>
      </c>
      <c r="L14" s="45">
        <v>100</v>
      </c>
    </row>
    <row r="15" spans="1:12" ht="15" customHeight="1">
      <c r="A15" s="131"/>
      <c r="B15" s="43" t="s">
        <v>21</v>
      </c>
      <c r="C15" s="44" t="s">
        <v>25</v>
      </c>
      <c r="D15" s="44" t="s">
        <v>25</v>
      </c>
      <c r="E15" s="44" t="s">
        <v>25</v>
      </c>
      <c r="F15" s="44">
        <v>59</v>
      </c>
      <c r="G15" s="46"/>
      <c r="H15" s="44" t="s">
        <v>25</v>
      </c>
      <c r="I15" s="44" t="s">
        <v>25</v>
      </c>
      <c r="J15" s="44" t="s">
        <v>25</v>
      </c>
      <c r="K15" s="44">
        <v>307</v>
      </c>
      <c r="L15" s="47"/>
    </row>
    <row r="16" spans="1:12" ht="15" customHeight="1">
      <c r="A16" s="131"/>
      <c r="B16" s="48" t="s">
        <v>22</v>
      </c>
      <c r="C16" s="49" t="s">
        <v>25</v>
      </c>
      <c r="D16" s="49" t="s">
        <v>25</v>
      </c>
      <c r="E16" s="49" t="s">
        <v>25</v>
      </c>
      <c r="F16" s="49">
        <v>44</v>
      </c>
      <c r="G16" s="49">
        <v>39</v>
      </c>
      <c r="H16" s="49" t="s">
        <v>25</v>
      </c>
      <c r="I16" s="49" t="s">
        <v>25</v>
      </c>
      <c r="J16" s="49" t="s">
        <v>25</v>
      </c>
      <c r="K16" s="49">
        <v>202</v>
      </c>
      <c r="L16" s="50">
        <v>209</v>
      </c>
    </row>
    <row r="17" spans="1:12" ht="15" customHeight="1">
      <c r="A17" s="131"/>
      <c r="B17" s="51" t="s">
        <v>30</v>
      </c>
      <c r="C17" s="52" t="s">
        <v>25</v>
      </c>
      <c r="D17" s="52" t="s">
        <v>25</v>
      </c>
      <c r="E17" s="52" t="s">
        <v>25</v>
      </c>
      <c r="F17" s="52">
        <v>58</v>
      </c>
      <c r="G17" s="52">
        <v>58</v>
      </c>
      <c r="H17" s="52" t="s">
        <v>25</v>
      </c>
      <c r="I17" s="52" t="s">
        <v>25</v>
      </c>
      <c r="J17" s="52" t="s">
        <v>25</v>
      </c>
      <c r="K17" s="52">
        <v>324</v>
      </c>
      <c r="L17" s="53">
        <v>280</v>
      </c>
    </row>
    <row r="18" spans="1:12" ht="15" customHeight="1">
      <c r="A18" s="131"/>
      <c r="B18" s="57" t="s">
        <v>45</v>
      </c>
      <c r="C18" s="55">
        <f aca="true" t="shared" si="2" ref="C18:L18">SUM(C19:C23)</f>
        <v>0</v>
      </c>
      <c r="D18" s="55">
        <f t="shared" si="2"/>
        <v>0</v>
      </c>
      <c r="E18" s="55">
        <f t="shared" si="2"/>
        <v>0</v>
      </c>
      <c r="F18" s="55">
        <f t="shared" si="2"/>
        <v>362</v>
      </c>
      <c r="G18" s="55">
        <f t="shared" si="2"/>
        <v>454</v>
      </c>
      <c r="H18" s="55">
        <f t="shared" si="2"/>
        <v>0</v>
      </c>
      <c r="I18" s="55">
        <f t="shared" si="2"/>
        <v>0</v>
      </c>
      <c r="J18" s="55">
        <f t="shared" si="2"/>
        <v>0</v>
      </c>
      <c r="K18" s="55">
        <f t="shared" si="2"/>
        <v>4408</v>
      </c>
      <c r="L18" s="56">
        <f t="shared" si="2"/>
        <v>6679</v>
      </c>
    </row>
    <row r="19" spans="1:12" ht="15" customHeight="1">
      <c r="A19" s="131"/>
      <c r="B19" s="43" t="s">
        <v>19</v>
      </c>
      <c r="C19" s="44" t="s">
        <v>43</v>
      </c>
      <c r="D19" s="44" t="s">
        <v>43</v>
      </c>
      <c r="E19" s="44" t="s">
        <v>43</v>
      </c>
      <c r="F19" s="44">
        <v>277</v>
      </c>
      <c r="G19" s="44">
        <v>371</v>
      </c>
      <c r="H19" s="44" t="s">
        <v>43</v>
      </c>
      <c r="I19" s="44" t="s">
        <v>43</v>
      </c>
      <c r="J19" s="44" t="s">
        <v>43</v>
      </c>
      <c r="K19" s="44">
        <v>3174</v>
      </c>
      <c r="L19" s="45">
        <v>5501</v>
      </c>
    </row>
    <row r="20" spans="1:12" ht="15" customHeight="1">
      <c r="A20" s="131"/>
      <c r="B20" s="43" t="s">
        <v>20</v>
      </c>
      <c r="C20" s="44" t="s">
        <v>43</v>
      </c>
      <c r="D20" s="44" t="s">
        <v>43</v>
      </c>
      <c r="E20" s="44" t="s">
        <v>43</v>
      </c>
      <c r="F20" s="44">
        <v>7</v>
      </c>
      <c r="G20" s="44">
        <v>16</v>
      </c>
      <c r="H20" s="44" t="s">
        <v>43</v>
      </c>
      <c r="I20" s="44" t="s">
        <v>43</v>
      </c>
      <c r="J20" s="44" t="s">
        <v>43</v>
      </c>
      <c r="K20" s="44">
        <v>155</v>
      </c>
      <c r="L20" s="45">
        <v>291</v>
      </c>
    </row>
    <row r="21" spans="1:12" ht="15" customHeight="1">
      <c r="A21" s="131"/>
      <c r="B21" s="43" t="s">
        <v>21</v>
      </c>
      <c r="C21" s="44" t="s">
        <v>43</v>
      </c>
      <c r="D21" s="44" t="s">
        <v>43</v>
      </c>
      <c r="E21" s="44" t="s">
        <v>43</v>
      </c>
      <c r="F21" s="44">
        <v>26</v>
      </c>
      <c r="G21" s="46"/>
      <c r="H21" s="44" t="s">
        <v>43</v>
      </c>
      <c r="I21" s="44" t="s">
        <v>43</v>
      </c>
      <c r="J21" s="44" t="s">
        <v>43</v>
      </c>
      <c r="K21" s="44">
        <v>337</v>
      </c>
      <c r="L21" s="47"/>
    </row>
    <row r="22" spans="1:12" ht="15" customHeight="1">
      <c r="A22" s="131"/>
      <c r="B22" s="48" t="s">
        <v>22</v>
      </c>
      <c r="C22" s="49" t="s">
        <v>25</v>
      </c>
      <c r="D22" s="49" t="s">
        <v>25</v>
      </c>
      <c r="E22" s="49" t="s">
        <v>25</v>
      </c>
      <c r="F22" s="49">
        <v>23</v>
      </c>
      <c r="G22" s="49">
        <v>31</v>
      </c>
      <c r="H22" s="49" t="s">
        <v>25</v>
      </c>
      <c r="I22" s="49" t="s">
        <v>25</v>
      </c>
      <c r="J22" s="49" t="s">
        <v>25</v>
      </c>
      <c r="K22" s="49">
        <v>265</v>
      </c>
      <c r="L22" s="50">
        <v>328</v>
      </c>
    </row>
    <row r="23" spans="1:12" ht="15" customHeight="1">
      <c r="A23" s="131"/>
      <c r="B23" s="51" t="s">
        <v>30</v>
      </c>
      <c r="C23" s="52" t="s">
        <v>25</v>
      </c>
      <c r="D23" s="52" t="s">
        <v>25</v>
      </c>
      <c r="E23" s="52" t="s">
        <v>25</v>
      </c>
      <c r="F23" s="52">
        <v>29</v>
      </c>
      <c r="G23" s="52">
        <v>36</v>
      </c>
      <c r="H23" s="52" t="s">
        <v>25</v>
      </c>
      <c r="I23" s="52" t="s">
        <v>25</v>
      </c>
      <c r="J23" s="52" t="s">
        <v>25</v>
      </c>
      <c r="K23" s="52">
        <v>477</v>
      </c>
      <c r="L23" s="53">
        <v>559</v>
      </c>
    </row>
    <row r="24" spans="1:12" ht="15" customHeight="1">
      <c r="A24" s="131"/>
      <c r="B24" s="58" t="s">
        <v>46</v>
      </c>
      <c r="C24" s="55">
        <f aca="true" t="shared" si="3" ref="C24:L24">SUM(C25:C29)</f>
        <v>0</v>
      </c>
      <c r="D24" s="55">
        <f t="shared" si="3"/>
        <v>0</v>
      </c>
      <c r="E24" s="55">
        <f t="shared" si="3"/>
        <v>0</v>
      </c>
      <c r="F24" s="55">
        <f t="shared" si="3"/>
        <v>314</v>
      </c>
      <c r="G24" s="55">
        <f t="shared" si="3"/>
        <v>388</v>
      </c>
      <c r="H24" s="55">
        <f t="shared" si="3"/>
        <v>0</v>
      </c>
      <c r="I24" s="55">
        <f t="shared" si="3"/>
        <v>0</v>
      </c>
      <c r="J24" s="55">
        <f t="shared" si="3"/>
        <v>0</v>
      </c>
      <c r="K24" s="55">
        <f t="shared" si="3"/>
        <v>1497</v>
      </c>
      <c r="L24" s="56">
        <f t="shared" si="3"/>
        <v>3426</v>
      </c>
    </row>
    <row r="25" spans="1:12" ht="15" customHeight="1">
      <c r="A25" s="131"/>
      <c r="B25" s="43" t="s">
        <v>19</v>
      </c>
      <c r="C25" s="44" t="s">
        <v>25</v>
      </c>
      <c r="D25" s="44" t="s">
        <v>25</v>
      </c>
      <c r="E25" s="44" t="s">
        <v>25</v>
      </c>
      <c r="F25" s="44">
        <v>228</v>
      </c>
      <c r="G25" s="44">
        <v>303</v>
      </c>
      <c r="H25" s="44" t="s">
        <v>25</v>
      </c>
      <c r="I25" s="44" t="s">
        <v>25</v>
      </c>
      <c r="J25" s="44" t="s">
        <v>25</v>
      </c>
      <c r="K25" s="44">
        <v>1233</v>
      </c>
      <c r="L25" s="45">
        <v>2752</v>
      </c>
    </row>
    <row r="26" spans="1:12" ht="15" customHeight="1">
      <c r="A26" s="131"/>
      <c r="B26" s="43" t="s">
        <v>20</v>
      </c>
      <c r="C26" s="44" t="s">
        <v>25</v>
      </c>
      <c r="D26" s="44" t="s">
        <v>25</v>
      </c>
      <c r="E26" s="44" t="s">
        <v>25</v>
      </c>
      <c r="F26" s="44">
        <v>13</v>
      </c>
      <c r="G26" s="44">
        <v>20</v>
      </c>
      <c r="H26" s="44" t="s">
        <v>25</v>
      </c>
      <c r="I26" s="44" t="s">
        <v>25</v>
      </c>
      <c r="J26" s="44" t="s">
        <v>25</v>
      </c>
      <c r="K26" s="44">
        <v>23</v>
      </c>
      <c r="L26" s="45">
        <v>119</v>
      </c>
    </row>
    <row r="27" spans="1:12" ht="15" customHeight="1">
      <c r="A27" s="131"/>
      <c r="B27" s="43" t="s">
        <v>21</v>
      </c>
      <c r="C27" s="44" t="s">
        <v>25</v>
      </c>
      <c r="D27" s="44" t="s">
        <v>25</v>
      </c>
      <c r="E27" s="44" t="s">
        <v>25</v>
      </c>
      <c r="F27" s="44">
        <v>23</v>
      </c>
      <c r="G27" s="46"/>
      <c r="H27" s="44" t="s">
        <v>25</v>
      </c>
      <c r="I27" s="44" t="s">
        <v>25</v>
      </c>
      <c r="J27" s="44" t="s">
        <v>25</v>
      </c>
      <c r="K27" s="44">
        <v>79</v>
      </c>
      <c r="L27" s="47"/>
    </row>
    <row r="28" spans="1:12" ht="15" customHeight="1">
      <c r="A28" s="131"/>
      <c r="B28" s="48" t="s">
        <v>22</v>
      </c>
      <c r="C28" s="49" t="s">
        <v>25</v>
      </c>
      <c r="D28" s="49" t="s">
        <v>25</v>
      </c>
      <c r="E28" s="49" t="s">
        <v>25</v>
      </c>
      <c r="F28" s="49">
        <v>25</v>
      </c>
      <c r="G28" s="49">
        <v>33</v>
      </c>
      <c r="H28" s="49" t="s">
        <v>25</v>
      </c>
      <c r="I28" s="49" t="s">
        <v>25</v>
      </c>
      <c r="J28" s="49" t="s">
        <v>25</v>
      </c>
      <c r="K28" s="49">
        <v>113</v>
      </c>
      <c r="L28" s="50">
        <v>270</v>
      </c>
    </row>
    <row r="29" spans="1:12" ht="15" customHeight="1">
      <c r="A29" s="131"/>
      <c r="B29" s="51" t="s">
        <v>30</v>
      </c>
      <c r="C29" s="52" t="s">
        <v>25</v>
      </c>
      <c r="D29" s="52" t="s">
        <v>25</v>
      </c>
      <c r="E29" s="52" t="s">
        <v>25</v>
      </c>
      <c r="F29" s="52">
        <v>25</v>
      </c>
      <c r="G29" s="52">
        <v>32</v>
      </c>
      <c r="H29" s="52" t="s">
        <v>25</v>
      </c>
      <c r="I29" s="52" t="s">
        <v>25</v>
      </c>
      <c r="J29" s="52" t="s">
        <v>25</v>
      </c>
      <c r="K29" s="52">
        <v>49</v>
      </c>
      <c r="L29" s="53">
        <v>285</v>
      </c>
    </row>
    <row r="30" spans="1:12" ht="15" customHeight="1">
      <c r="A30" s="131"/>
      <c r="B30" s="59" t="s">
        <v>47</v>
      </c>
      <c r="C30" s="55">
        <f aca="true" t="shared" si="4" ref="C30:L30">SUM(C31:C35)</f>
        <v>0</v>
      </c>
      <c r="D30" s="55">
        <f t="shared" si="4"/>
        <v>0</v>
      </c>
      <c r="E30" s="55">
        <f t="shared" si="4"/>
        <v>0</v>
      </c>
      <c r="F30" s="55">
        <f t="shared" si="4"/>
        <v>27</v>
      </c>
      <c r="G30" s="55">
        <f t="shared" si="4"/>
        <v>47</v>
      </c>
      <c r="H30" s="55">
        <f t="shared" si="4"/>
        <v>0</v>
      </c>
      <c r="I30" s="55">
        <f t="shared" si="4"/>
        <v>0</v>
      </c>
      <c r="J30" s="55">
        <f t="shared" si="4"/>
        <v>0</v>
      </c>
      <c r="K30" s="55">
        <f t="shared" si="4"/>
        <v>317</v>
      </c>
      <c r="L30" s="56">
        <f t="shared" si="4"/>
        <v>690</v>
      </c>
    </row>
    <row r="31" spans="1:12" ht="15" customHeight="1">
      <c r="A31" s="131"/>
      <c r="B31" s="43" t="s">
        <v>19</v>
      </c>
      <c r="C31" s="44" t="s">
        <v>25</v>
      </c>
      <c r="D31" s="44" t="s">
        <v>25</v>
      </c>
      <c r="E31" s="44" t="s">
        <v>25</v>
      </c>
      <c r="F31" s="44">
        <v>19</v>
      </c>
      <c r="G31" s="44">
        <v>38</v>
      </c>
      <c r="H31" s="44" t="s">
        <v>25</v>
      </c>
      <c r="I31" s="44" t="s">
        <v>25</v>
      </c>
      <c r="J31" s="44" t="s">
        <v>25</v>
      </c>
      <c r="K31" s="44">
        <v>190</v>
      </c>
      <c r="L31" s="45">
        <v>550</v>
      </c>
    </row>
    <row r="32" spans="1:12" ht="15" customHeight="1">
      <c r="A32" s="131"/>
      <c r="B32" s="43" t="s">
        <v>20</v>
      </c>
      <c r="C32" s="44" t="s">
        <v>25</v>
      </c>
      <c r="D32" s="44" t="s">
        <v>25</v>
      </c>
      <c r="E32" s="44" t="s">
        <v>25</v>
      </c>
      <c r="F32" s="44">
        <v>2</v>
      </c>
      <c r="G32" s="44">
        <v>3</v>
      </c>
      <c r="H32" s="44" t="s">
        <v>25</v>
      </c>
      <c r="I32" s="44" t="s">
        <v>25</v>
      </c>
      <c r="J32" s="44" t="s">
        <v>25</v>
      </c>
      <c r="K32" s="44">
        <v>18</v>
      </c>
      <c r="L32" s="45">
        <v>22</v>
      </c>
    </row>
    <row r="33" spans="1:12" ht="15" customHeight="1">
      <c r="A33" s="131"/>
      <c r="B33" s="43" t="s">
        <v>21</v>
      </c>
      <c r="C33" s="44" t="s">
        <v>25</v>
      </c>
      <c r="D33" s="44" t="s">
        <v>25</v>
      </c>
      <c r="E33" s="44" t="s">
        <v>25</v>
      </c>
      <c r="F33" s="44">
        <v>3</v>
      </c>
      <c r="G33" s="46"/>
      <c r="H33" s="44" t="s">
        <v>25</v>
      </c>
      <c r="I33" s="44" t="s">
        <v>25</v>
      </c>
      <c r="J33" s="44" t="s">
        <v>25</v>
      </c>
      <c r="K33" s="44">
        <v>21</v>
      </c>
      <c r="L33" s="47"/>
    </row>
    <row r="34" spans="1:12" ht="15" customHeight="1">
      <c r="A34" s="131"/>
      <c r="B34" s="48" t="s">
        <v>22</v>
      </c>
      <c r="C34" s="49" t="s">
        <v>25</v>
      </c>
      <c r="D34" s="49" t="s">
        <v>25</v>
      </c>
      <c r="E34" s="49" t="s">
        <v>25</v>
      </c>
      <c r="F34" s="49">
        <v>1</v>
      </c>
      <c r="G34" s="49">
        <v>3</v>
      </c>
      <c r="H34" s="49" t="s">
        <v>25</v>
      </c>
      <c r="I34" s="49" t="s">
        <v>25</v>
      </c>
      <c r="J34" s="49" t="s">
        <v>25</v>
      </c>
      <c r="K34" s="49">
        <v>21</v>
      </c>
      <c r="L34" s="50">
        <v>49</v>
      </c>
    </row>
    <row r="35" spans="1:12" ht="15" customHeight="1">
      <c r="A35" s="131"/>
      <c r="B35" s="51" t="s">
        <v>30</v>
      </c>
      <c r="C35" s="52" t="s">
        <v>25</v>
      </c>
      <c r="D35" s="52" t="s">
        <v>25</v>
      </c>
      <c r="E35" s="52" t="s">
        <v>25</v>
      </c>
      <c r="F35" s="52">
        <v>2</v>
      </c>
      <c r="G35" s="52">
        <v>3</v>
      </c>
      <c r="H35" s="52" t="s">
        <v>25</v>
      </c>
      <c r="I35" s="52" t="s">
        <v>25</v>
      </c>
      <c r="J35" s="52" t="s">
        <v>25</v>
      </c>
      <c r="K35" s="52">
        <v>67</v>
      </c>
      <c r="L35" s="53">
        <v>69</v>
      </c>
    </row>
    <row r="36" spans="1:12" ht="15" customHeight="1">
      <c r="A36" s="131"/>
      <c r="B36" s="57" t="s">
        <v>48</v>
      </c>
      <c r="C36" s="55">
        <f aca="true" t="shared" si="5" ref="C36:L36">SUM(C37:C41)</f>
        <v>1995</v>
      </c>
      <c r="D36" s="55">
        <f t="shared" si="5"/>
        <v>2046</v>
      </c>
      <c r="E36" s="55">
        <f t="shared" si="5"/>
        <v>2247</v>
      </c>
      <c r="F36" s="55">
        <f t="shared" si="5"/>
        <v>1386</v>
      </c>
      <c r="G36" s="55">
        <f t="shared" si="5"/>
        <v>1408</v>
      </c>
      <c r="H36" s="55">
        <f t="shared" si="5"/>
        <v>13199</v>
      </c>
      <c r="I36" s="55">
        <f t="shared" si="5"/>
        <v>15324</v>
      </c>
      <c r="J36" s="55">
        <f t="shared" si="5"/>
        <v>16418</v>
      </c>
      <c r="K36" s="55">
        <f t="shared" si="5"/>
        <v>7737</v>
      </c>
      <c r="L36" s="56">
        <f t="shared" si="5"/>
        <v>8360</v>
      </c>
    </row>
    <row r="37" spans="1:12" ht="15" customHeight="1">
      <c r="A37" s="131"/>
      <c r="B37" s="43" t="s">
        <v>19</v>
      </c>
      <c r="C37" s="44">
        <v>1398</v>
      </c>
      <c r="D37" s="44">
        <v>1440</v>
      </c>
      <c r="E37" s="44">
        <v>1595</v>
      </c>
      <c r="F37" s="44">
        <v>997</v>
      </c>
      <c r="G37" s="44">
        <v>1131</v>
      </c>
      <c r="H37" s="44">
        <v>9575</v>
      </c>
      <c r="I37" s="44">
        <v>11046</v>
      </c>
      <c r="J37" s="44">
        <v>12055</v>
      </c>
      <c r="K37" s="44">
        <v>5638</v>
      </c>
      <c r="L37" s="45">
        <v>6862</v>
      </c>
    </row>
    <row r="38" spans="1:12" ht="15" customHeight="1">
      <c r="A38" s="131"/>
      <c r="B38" s="43" t="s">
        <v>20</v>
      </c>
      <c r="C38" s="44">
        <v>66</v>
      </c>
      <c r="D38" s="44">
        <v>73</v>
      </c>
      <c r="E38" s="44">
        <v>86</v>
      </c>
      <c r="F38" s="44">
        <v>37</v>
      </c>
      <c r="G38" s="44">
        <v>39</v>
      </c>
      <c r="H38" s="44">
        <v>330</v>
      </c>
      <c r="I38" s="44">
        <v>457</v>
      </c>
      <c r="J38" s="44">
        <v>484</v>
      </c>
      <c r="K38" s="44">
        <v>185</v>
      </c>
      <c r="L38" s="45">
        <v>193</v>
      </c>
    </row>
    <row r="39" spans="1:12" ht="15" customHeight="1">
      <c r="A39" s="131"/>
      <c r="B39" s="43" t="s">
        <v>21</v>
      </c>
      <c r="C39" s="44">
        <v>153</v>
      </c>
      <c r="D39" s="44">
        <v>159</v>
      </c>
      <c r="E39" s="44">
        <v>172</v>
      </c>
      <c r="F39" s="44">
        <v>109</v>
      </c>
      <c r="G39" s="46"/>
      <c r="H39" s="44">
        <v>1013</v>
      </c>
      <c r="I39" s="44">
        <v>1210</v>
      </c>
      <c r="J39" s="44">
        <v>1244</v>
      </c>
      <c r="K39" s="44">
        <v>623</v>
      </c>
      <c r="L39" s="47"/>
    </row>
    <row r="40" spans="1:12" ht="15" customHeight="1">
      <c r="A40" s="131"/>
      <c r="B40" s="48" t="s">
        <v>22</v>
      </c>
      <c r="C40" s="49">
        <v>172</v>
      </c>
      <c r="D40" s="49">
        <v>175</v>
      </c>
      <c r="E40" s="49">
        <v>185</v>
      </c>
      <c r="F40" s="49">
        <v>119</v>
      </c>
      <c r="G40" s="49">
        <v>115</v>
      </c>
      <c r="H40" s="49">
        <v>1094</v>
      </c>
      <c r="I40" s="49">
        <v>1129</v>
      </c>
      <c r="J40" s="49">
        <v>1144</v>
      </c>
      <c r="K40" s="49">
        <v>511</v>
      </c>
      <c r="L40" s="50">
        <v>472</v>
      </c>
    </row>
    <row r="41" spans="1:12" ht="15" customHeight="1">
      <c r="A41" s="131"/>
      <c r="B41" s="51" t="s">
        <v>30</v>
      </c>
      <c r="C41" s="52">
        <v>206</v>
      </c>
      <c r="D41" s="52">
        <v>199</v>
      </c>
      <c r="E41" s="52">
        <v>209</v>
      </c>
      <c r="F41" s="52">
        <v>124</v>
      </c>
      <c r="G41" s="52">
        <v>123</v>
      </c>
      <c r="H41" s="52">
        <v>1187</v>
      </c>
      <c r="I41" s="52">
        <v>1482</v>
      </c>
      <c r="J41" s="52">
        <v>1491</v>
      </c>
      <c r="K41" s="52">
        <v>780</v>
      </c>
      <c r="L41" s="53">
        <v>833</v>
      </c>
    </row>
    <row r="42" spans="1:12" ht="15" customHeight="1">
      <c r="A42" s="131"/>
      <c r="B42" s="57" t="s">
        <v>49</v>
      </c>
      <c r="C42" s="55">
        <f aca="true" t="shared" si="6" ref="C42:L42">SUM(C43:C47)</f>
        <v>45</v>
      </c>
      <c r="D42" s="55">
        <f t="shared" si="6"/>
        <v>50</v>
      </c>
      <c r="E42" s="55">
        <f t="shared" si="6"/>
        <v>48</v>
      </c>
      <c r="F42" s="55">
        <f t="shared" si="6"/>
        <v>0</v>
      </c>
      <c r="G42" s="55">
        <f t="shared" si="6"/>
        <v>45</v>
      </c>
      <c r="H42" s="55">
        <f t="shared" si="6"/>
        <v>2735</v>
      </c>
      <c r="I42" s="55">
        <f t="shared" si="6"/>
        <v>2710</v>
      </c>
      <c r="J42" s="55">
        <f t="shared" si="6"/>
        <v>3040</v>
      </c>
      <c r="K42" s="55">
        <f t="shared" si="6"/>
        <v>0</v>
      </c>
      <c r="L42" s="56">
        <f t="shared" si="6"/>
        <v>3464</v>
      </c>
    </row>
    <row r="43" spans="1:12" ht="15" customHeight="1">
      <c r="A43" s="131"/>
      <c r="B43" s="43" t="s">
        <v>19</v>
      </c>
      <c r="C43" s="44">
        <v>22</v>
      </c>
      <c r="D43" s="44">
        <v>26</v>
      </c>
      <c r="E43" s="44">
        <v>26</v>
      </c>
      <c r="F43" s="44" t="s">
        <v>50</v>
      </c>
      <c r="G43" s="44">
        <v>31</v>
      </c>
      <c r="H43" s="44">
        <v>2330</v>
      </c>
      <c r="I43" s="44">
        <v>2244</v>
      </c>
      <c r="J43" s="44">
        <v>2591</v>
      </c>
      <c r="K43" s="44" t="s">
        <v>50</v>
      </c>
      <c r="L43" s="45">
        <v>3145</v>
      </c>
    </row>
    <row r="44" spans="1:12" ht="15" customHeight="1">
      <c r="A44" s="131"/>
      <c r="B44" s="43" t="s">
        <v>20</v>
      </c>
      <c r="C44" s="44">
        <v>5</v>
      </c>
      <c r="D44" s="44">
        <v>5</v>
      </c>
      <c r="E44" s="44">
        <v>7</v>
      </c>
      <c r="F44" s="44" t="s">
        <v>50</v>
      </c>
      <c r="G44" s="44">
        <v>6</v>
      </c>
      <c r="H44" s="44">
        <v>67</v>
      </c>
      <c r="I44" s="44">
        <v>68</v>
      </c>
      <c r="J44" s="44">
        <v>76</v>
      </c>
      <c r="K44" s="44" t="s">
        <v>50</v>
      </c>
      <c r="L44" s="45">
        <v>72</v>
      </c>
    </row>
    <row r="45" spans="1:12" ht="15" customHeight="1">
      <c r="A45" s="131"/>
      <c r="B45" s="43" t="s">
        <v>21</v>
      </c>
      <c r="C45" s="44">
        <v>8</v>
      </c>
      <c r="D45" s="44">
        <v>8</v>
      </c>
      <c r="E45" s="44">
        <v>7</v>
      </c>
      <c r="F45" s="44" t="s">
        <v>50</v>
      </c>
      <c r="G45" s="46"/>
      <c r="H45" s="44">
        <v>102</v>
      </c>
      <c r="I45" s="44">
        <v>130</v>
      </c>
      <c r="J45" s="44">
        <v>123</v>
      </c>
      <c r="K45" s="44" t="s">
        <v>50</v>
      </c>
      <c r="L45" s="47"/>
    </row>
    <row r="46" spans="1:12" ht="15" customHeight="1">
      <c r="A46" s="131"/>
      <c r="B46" s="48" t="s">
        <v>22</v>
      </c>
      <c r="C46" s="49">
        <v>4</v>
      </c>
      <c r="D46" s="49">
        <v>4</v>
      </c>
      <c r="E46" s="49">
        <v>4</v>
      </c>
      <c r="F46" s="49" t="s">
        <v>50</v>
      </c>
      <c r="G46" s="49">
        <v>4</v>
      </c>
      <c r="H46" s="49">
        <v>89</v>
      </c>
      <c r="I46" s="49">
        <v>103</v>
      </c>
      <c r="J46" s="49">
        <v>97</v>
      </c>
      <c r="K46" s="49" t="s">
        <v>50</v>
      </c>
      <c r="L46" s="50">
        <v>93</v>
      </c>
    </row>
    <row r="47" spans="1:12" ht="15" customHeight="1">
      <c r="A47" s="131"/>
      <c r="B47" s="51" t="s">
        <v>30</v>
      </c>
      <c r="C47" s="52">
        <v>6</v>
      </c>
      <c r="D47" s="52">
        <v>7</v>
      </c>
      <c r="E47" s="52">
        <v>4</v>
      </c>
      <c r="F47" s="52" t="s">
        <v>50</v>
      </c>
      <c r="G47" s="52">
        <v>4</v>
      </c>
      <c r="H47" s="52">
        <v>147</v>
      </c>
      <c r="I47" s="52">
        <v>165</v>
      </c>
      <c r="J47" s="52">
        <v>153</v>
      </c>
      <c r="K47" s="52" t="s">
        <v>50</v>
      </c>
      <c r="L47" s="53">
        <v>154</v>
      </c>
    </row>
    <row r="48" spans="1:12" ht="15" customHeight="1" thickBot="1">
      <c r="A48" s="133"/>
      <c r="B48" s="60" t="s">
        <v>24</v>
      </c>
      <c r="C48" s="61">
        <v>5972</v>
      </c>
      <c r="D48" s="61">
        <v>6075</v>
      </c>
      <c r="E48" s="61">
        <v>6157</v>
      </c>
      <c r="F48" s="61">
        <v>5684</v>
      </c>
      <c r="G48" s="61">
        <v>5849</v>
      </c>
      <c r="H48" s="61">
        <v>39819</v>
      </c>
      <c r="I48" s="61">
        <v>44769</v>
      </c>
      <c r="J48" s="61">
        <v>47593</v>
      </c>
      <c r="K48" s="61">
        <v>40149</v>
      </c>
      <c r="L48" s="62">
        <v>48734</v>
      </c>
    </row>
    <row r="49" spans="2:11" ht="15" customHeight="1">
      <c r="B49" s="63" t="s">
        <v>51</v>
      </c>
      <c r="C49" s="3"/>
      <c r="D49" s="3"/>
      <c r="E49" s="3"/>
      <c r="F49" s="3"/>
      <c r="G49" s="3"/>
      <c r="H49" s="3"/>
      <c r="I49" s="3"/>
      <c r="J49" s="3"/>
      <c r="K49" s="3"/>
    </row>
    <row r="50" ht="18" customHeight="1">
      <c r="L50" s="7" t="s">
        <v>52</v>
      </c>
    </row>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sheetData>
  <sheetProtection/>
  <mergeCells count="4">
    <mergeCell ref="A4:B5"/>
    <mergeCell ref="C4:G4"/>
    <mergeCell ref="H4:L4"/>
    <mergeCell ref="A6:A48"/>
  </mergeCells>
  <printOptions/>
  <pageMargins left="0.7086614173228347" right="0.7086614173228347" top="0.7480314960629921" bottom="0.7480314960629921" header="0.31496062992125984" footer="0.31496062992125984"/>
  <pageSetup horizontalDpi="600" verticalDpi="600" orientation="portrait" paperSize="9" r:id="rId2"/>
  <headerFooter>
    <oddFooter>&amp;C‐29‐</oddFooter>
  </headerFooter>
  <drawing r:id="rId1"/>
</worksheet>
</file>

<file path=xl/worksheets/sheet3.xml><?xml version="1.0" encoding="utf-8"?>
<worksheet xmlns="http://schemas.openxmlformats.org/spreadsheetml/2006/main" xmlns:r="http://schemas.openxmlformats.org/officeDocument/2006/relationships">
  <dimension ref="A1:K87"/>
  <sheetViews>
    <sheetView workbookViewId="0" topLeftCell="A10">
      <selection activeCell="K7" sqref="K7"/>
    </sheetView>
  </sheetViews>
  <sheetFormatPr defaultColWidth="9.00390625" defaultRowHeight="13.5"/>
  <cols>
    <col min="1" max="1" width="11.625" style="1" customWidth="1"/>
    <col min="2" max="11" width="7.625" style="1" customWidth="1"/>
    <col min="12" max="15" width="10.625" style="1" customWidth="1"/>
    <col min="16" max="16384" width="9.00390625" style="1" customWidth="1"/>
  </cols>
  <sheetData>
    <row r="1" spans="1:11" ht="15" customHeight="1">
      <c r="A1" s="3" t="s">
        <v>53</v>
      </c>
      <c r="B1" s="3"/>
      <c r="C1" s="3"/>
      <c r="D1" s="3"/>
      <c r="E1" s="3"/>
      <c r="F1" s="3"/>
      <c r="G1" s="3"/>
      <c r="H1" s="3"/>
      <c r="I1" s="3"/>
      <c r="J1" s="3"/>
      <c r="K1" s="3"/>
    </row>
    <row r="2" spans="2:11" ht="15" customHeight="1">
      <c r="B2" s="3"/>
      <c r="C2" s="3"/>
      <c r="D2" s="3"/>
      <c r="E2" s="3"/>
      <c r="F2" s="3"/>
      <c r="G2" s="3"/>
      <c r="H2" s="3"/>
      <c r="I2" s="3"/>
      <c r="J2" s="3"/>
      <c r="K2" s="3"/>
    </row>
    <row r="3" spans="1:11" ht="15" customHeight="1">
      <c r="A3" s="64"/>
      <c r="B3" s="3"/>
      <c r="C3" s="3"/>
      <c r="D3" s="3"/>
      <c r="E3" s="3"/>
      <c r="F3" s="3"/>
      <c r="G3" s="3"/>
      <c r="H3" s="3"/>
      <c r="I3" s="3"/>
      <c r="J3" s="3"/>
      <c r="K3" s="3"/>
    </row>
    <row r="4" spans="1:11" ht="22.5" customHeight="1" thickBot="1">
      <c r="A4" s="9" t="s">
        <v>54</v>
      </c>
      <c r="B4" s="3"/>
      <c r="C4" s="3"/>
      <c r="D4" s="3"/>
      <c r="E4" s="3"/>
      <c r="F4" s="3"/>
      <c r="G4" s="3"/>
      <c r="H4" s="3"/>
      <c r="I4" s="3"/>
      <c r="J4" s="3"/>
      <c r="K4" s="7" t="s">
        <v>17</v>
      </c>
    </row>
    <row r="5" spans="1:11" ht="20.25" customHeight="1">
      <c r="A5" s="141" t="s">
        <v>55</v>
      </c>
      <c r="B5" s="134" t="s">
        <v>4</v>
      </c>
      <c r="C5" s="134"/>
      <c r="D5" s="134"/>
      <c r="E5" s="134"/>
      <c r="F5" s="134"/>
      <c r="G5" s="134" t="s">
        <v>15</v>
      </c>
      <c r="H5" s="134"/>
      <c r="I5" s="134"/>
      <c r="J5" s="134"/>
      <c r="K5" s="135"/>
    </row>
    <row r="6" spans="1:11" ht="21" customHeight="1">
      <c r="A6" s="142"/>
      <c r="B6" s="65" t="s">
        <v>2</v>
      </c>
      <c r="C6" s="65" t="s">
        <v>3</v>
      </c>
      <c r="D6" s="65" t="s">
        <v>13</v>
      </c>
      <c r="E6" s="65" t="s">
        <v>14</v>
      </c>
      <c r="F6" s="65" t="s">
        <v>18</v>
      </c>
      <c r="G6" s="65" t="s">
        <v>2</v>
      </c>
      <c r="H6" s="65" t="s">
        <v>3</v>
      </c>
      <c r="I6" s="65" t="s">
        <v>13</v>
      </c>
      <c r="J6" s="65" t="s">
        <v>14</v>
      </c>
      <c r="K6" s="66" t="s">
        <v>18</v>
      </c>
    </row>
    <row r="7" spans="1:11" ht="19.5" customHeight="1">
      <c r="A7" s="67" t="s">
        <v>5</v>
      </c>
      <c r="B7" s="55">
        <f>SUM(B8:B12)</f>
        <v>8348</v>
      </c>
      <c r="C7" s="55">
        <f aca="true" t="shared" si="0" ref="C7:K7">SUM(C8:C12)</f>
        <v>8414</v>
      </c>
      <c r="D7" s="55">
        <f t="shared" si="0"/>
        <v>8300</v>
      </c>
      <c r="E7" s="55">
        <f t="shared" si="0"/>
        <v>7674</v>
      </c>
      <c r="F7" s="55">
        <f>SUM(F8:F12)</f>
        <v>7782</v>
      </c>
      <c r="G7" s="55">
        <f t="shared" si="0"/>
        <v>81358</v>
      </c>
      <c r="H7" s="55">
        <f t="shared" si="0"/>
        <v>83582</v>
      </c>
      <c r="I7" s="55">
        <f>SUM(I8:I12)</f>
        <v>82277</v>
      </c>
      <c r="J7" s="55">
        <f t="shared" si="0"/>
        <v>73073</v>
      </c>
      <c r="K7" s="56">
        <f t="shared" si="0"/>
        <v>82697</v>
      </c>
    </row>
    <row r="8" spans="1:11" ht="19.5" customHeight="1">
      <c r="A8" s="68" t="s">
        <v>19</v>
      </c>
      <c r="B8" s="44">
        <f aca="true" t="shared" si="1" ref="B8:D12">B14+B20+B26+B32+B38</f>
        <v>5965</v>
      </c>
      <c r="C8" s="44">
        <f t="shared" si="1"/>
        <v>6051</v>
      </c>
      <c r="D8" s="44">
        <f t="shared" si="1"/>
        <v>5969</v>
      </c>
      <c r="E8" s="44">
        <f>E14+E20+E26+E32</f>
        <v>5530</v>
      </c>
      <c r="F8" s="44">
        <f aca="true" t="shared" si="2" ref="F8:I11">F14+F20+F26+F32+F38</f>
        <v>6204</v>
      </c>
      <c r="G8" s="44">
        <f t="shared" si="2"/>
        <v>58001</v>
      </c>
      <c r="H8" s="44">
        <f t="shared" si="2"/>
        <v>59007</v>
      </c>
      <c r="I8" s="44">
        <f t="shared" si="2"/>
        <v>57542</v>
      </c>
      <c r="J8" s="44">
        <f>J14+J20+J26+J32</f>
        <v>50214</v>
      </c>
      <c r="K8" s="45">
        <f>K14+K20+K26+K32+K38</f>
        <v>65226</v>
      </c>
    </row>
    <row r="9" spans="1:11" ht="19.5" customHeight="1">
      <c r="A9" s="68" t="s">
        <v>20</v>
      </c>
      <c r="B9" s="44">
        <f t="shared" si="1"/>
        <v>196</v>
      </c>
      <c r="C9" s="44">
        <f t="shared" si="1"/>
        <v>233</v>
      </c>
      <c r="D9" s="44">
        <f t="shared" si="1"/>
        <v>256</v>
      </c>
      <c r="E9" s="44">
        <f>E15+E21+E27+E33</f>
        <v>218</v>
      </c>
      <c r="F9" s="44">
        <f t="shared" si="2"/>
        <v>231</v>
      </c>
      <c r="G9" s="44">
        <f t="shared" si="2"/>
        <v>3713</v>
      </c>
      <c r="H9" s="44">
        <f t="shared" si="2"/>
        <v>4234</v>
      </c>
      <c r="I9" s="44">
        <f t="shared" si="2"/>
        <v>4395</v>
      </c>
      <c r="J9" s="44">
        <f>J15+J21+J27+J33</f>
        <v>3989</v>
      </c>
      <c r="K9" s="45">
        <f>K15+K21+K27+K33+K39</f>
        <v>4696</v>
      </c>
    </row>
    <row r="10" spans="1:11" ht="19.5" customHeight="1">
      <c r="A10" s="68" t="s">
        <v>21</v>
      </c>
      <c r="B10" s="44">
        <f t="shared" si="1"/>
        <v>577</v>
      </c>
      <c r="C10" s="44">
        <f t="shared" si="1"/>
        <v>600</v>
      </c>
      <c r="D10" s="44">
        <f t="shared" si="1"/>
        <v>595</v>
      </c>
      <c r="E10" s="44">
        <f>E16+E22+E28+E34</f>
        <v>580</v>
      </c>
      <c r="F10" s="69"/>
      <c r="G10" s="44">
        <f t="shared" si="2"/>
        <v>7150</v>
      </c>
      <c r="H10" s="44">
        <f t="shared" si="2"/>
        <v>7095</v>
      </c>
      <c r="I10" s="44">
        <f t="shared" si="2"/>
        <v>7106</v>
      </c>
      <c r="J10" s="44">
        <f>J16+J22+J28+J34</f>
        <v>6842</v>
      </c>
      <c r="K10" s="70"/>
    </row>
    <row r="11" spans="1:11" ht="19.5" customHeight="1">
      <c r="A11" s="71" t="s">
        <v>22</v>
      </c>
      <c r="B11" s="49">
        <f t="shared" si="1"/>
        <v>734</v>
      </c>
      <c r="C11" s="49">
        <f t="shared" si="1"/>
        <v>698</v>
      </c>
      <c r="D11" s="49">
        <f t="shared" si="1"/>
        <v>667</v>
      </c>
      <c r="E11" s="49">
        <f>E17+E23+E29+E35</f>
        <v>628</v>
      </c>
      <c r="F11" s="49">
        <f>F17+F23+F29+F35+F41</f>
        <v>630</v>
      </c>
      <c r="G11" s="49">
        <f t="shared" si="2"/>
        <v>4927</v>
      </c>
      <c r="H11" s="49">
        <f t="shared" si="2"/>
        <v>5426</v>
      </c>
      <c r="I11" s="49">
        <f t="shared" si="2"/>
        <v>5527</v>
      </c>
      <c r="J11" s="49">
        <f>J17+J23+J29+J35</f>
        <v>5278</v>
      </c>
      <c r="K11" s="50">
        <f>K17+K23+K29+K35+K41</f>
        <v>5579</v>
      </c>
    </row>
    <row r="12" spans="1:11" ht="19.5" customHeight="1">
      <c r="A12" s="72" t="s">
        <v>30</v>
      </c>
      <c r="B12" s="52">
        <f t="shared" si="1"/>
        <v>876</v>
      </c>
      <c r="C12" s="52">
        <f t="shared" si="1"/>
        <v>832</v>
      </c>
      <c r="D12" s="52">
        <f t="shared" si="1"/>
        <v>813</v>
      </c>
      <c r="E12" s="52">
        <f>E18+E24+E30+E36</f>
        <v>718</v>
      </c>
      <c r="F12" s="52">
        <f>F18+F24+F30+F36+F42</f>
        <v>717</v>
      </c>
      <c r="G12" s="52">
        <f>G18+G24+G30+G36+G42</f>
        <v>7567</v>
      </c>
      <c r="H12" s="52">
        <f>H18+H24+H30+H36+H42</f>
        <v>7820</v>
      </c>
      <c r="I12" s="52">
        <f>I18+I24+I30+I36+I42</f>
        <v>7707</v>
      </c>
      <c r="J12" s="52">
        <f>J18+J24+J30+J36</f>
        <v>6750</v>
      </c>
      <c r="K12" s="53">
        <f>K18+K24+K30+K36+K42</f>
        <v>7196</v>
      </c>
    </row>
    <row r="13" spans="1:11" ht="19.5" customHeight="1">
      <c r="A13" s="73" t="s">
        <v>56</v>
      </c>
      <c r="B13" s="74">
        <f>SUM(B14:B18)</f>
        <v>5276</v>
      </c>
      <c r="C13" s="74">
        <f aca="true" t="shared" si="3" ref="C13:K13">SUM(C14:C18)</f>
        <v>5117</v>
      </c>
      <c r="D13" s="74">
        <f t="shared" si="3"/>
        <v>4935</v>
      </c>
      <c r="E13" s="74">
        <f t="shared" si="3"/>
        <v>4638</v>
      </c>
      <c r="F13" s="74">
        <f>SUM(F14:F18)</f>
        <v>4593</v>
      </c>
      <c r="G13" s="74">
        <f t="shared" si="3"/>
        <v>11863</v>
      </c>
      <c r="H13" s="74">
        <f t="shared" si="3"/>
        <v>11344</v>
      </c>
      <c r="I13" s="74">
        <f t="shared" si="3"/>
        <v>11001</v>
      </c>
      <c r="J13" s="74">
        <f t="shared" si="3"/>
        <v>10035</v>
      </c>
      <c r="K13" s="75">
        <f t="shared" si="3"/>
        <v>9895</v>
      </c>
    </row>
    <row r="14" spans="1:11" ht="19.5" customHeight="1">
      <c r="A14" s="68" t="s">
        <v>19</v>
      </c>
      <c r="B14" s="76">
        <v>3748</v>
      </c>
      <c r="C14" s="76">
        <v>3675</v>
      </c>
      <c r="D14" s="76">
        <v>3544</v>
      </c>
      <c r="E14" s="76">
        <v>3311</v>
      </c>
      <c r="F14" s="76">
        <v>3628</v>
      </c>
      <c r="G14" s="76">
        <v>8481</v>
      </c>
      <c r="H14" s="76">
        <v>8176</v>
      </c>
      <c r="I14" s="76">
        <v>7859</v>
      </c>
      <c r="J14" s="76">
        <v>7139</v>
      </c>
      <c r="K14" s="77">
        <v>7853</v>
      </c>
    </row>
    <row r="15" spans="1:11" ht="19.5" customHeight="1">
      <c r="A15" s="68" t="s">
        <v>20</v>
      </c>
      <c r="B15" s="76">
        <v>120</v>
      </c>
      <c r="C15" s="76">
        <v>113</v>
      </c>
      <c r="D15" s="76">
        <v>129</v>
      </c>
      <c r="E15" s="76">
        <v>118</v>
      </c>
      <c r="F15" s="76">
        <v>118</v>
      </c>
      <c r="G15" s="76">
        <v>262</v>
      </c>
      <c r="H15" s="76">
        <v>248</v>
      </c>
      <c r="I15" s="76">
        <v>291</v>
      </c>
      <c r="J15" s="76">
        <v>241</v>
      </c>
      <c r="K15" s="77">
        <v>252</v>
      </c>
    </row>
    <row r="16" spans="1:11" ht="19.5" customHeight="1">
      <c r="A16" s="68" t="s">
        <v>21</v>
      </c>
      <c r="B16" s="76">
        <v>345</v>
      </c>
      <c r="C16" s="76">
        <v>356</v>
      </c>
      <c r="D16" s="76">
        <v>334</v>
      </c>
      <c r="E16" s="76">
        <v>343</v>
      </c>
      <c r="F16" s="78"/>
      <c r="G16" s="76">
        <v>742</v>
      </c>
      <c r="H16" s="76">
        <v>803</v>
      </c>
      <c r="I16" s="76">
        <v>774</v>
      </c>
      <c r="J16" s="76">
        <v>777</v>
      </c>
      <c r="K16" s="79"/>
    </row>
    <row r="17" spans="1:11" ht="19.5" customHeight="1">
      <c r="A17" s="71" t="s">
        <v>22</v>
      </c>
      <c r="B17" s="80">
        <v>482</v>
      </c>
      <c r="C17" s="80">
        <v>442</v>
      </c>
      <c r="D17" s="80">
        <v>411</v>
      </c>
      <c r="E17" s="80">
        <v>407</v>
      </c>
      <c r="F17" s="80">
        <v>405</v>
      </c>
      <c r="G17" s="80">
        <v>1077</v>
      </c>
      <c r="H17" s="80">
        <v>946</v>
      </c>
      <c r="I17" s="80">
        <v>896</v>
      </c>
      <c r="J17" s="80">
        <v>860</v>
      </c>
      <c r="K17" s="81">
        <v>827</v>
      </c>
    </row>
    <row r="18" spans="1:11" ht="19.5" customHeight="1">
      <c r="A18" s="72" t="s">
        <v>30</v>
      </c>
      <c r="B18" s="82">
        <v>581</v>
      </c>
      <c r="C18" s="82">
        <v>531</v>
      </c>
      <c r="D18" s="82">
        <v>517</v>
      </c>
      <c r="E18" s="82">
        <v>459</v>
      </c>
      <c r="F18" s="82">
        <v>442</v>
      </c>
      <c r="G18" s="82">
        <v>1301</v>
      </c>
      <c r="H18" s="82">
        <v>1171</v>
      </c>
      <c r="I18" s="82">
        <v>1181</v>
      </c>
      <c r="J18" s="82">
        <v>1018</v>
      </c>
      <c r="K18" s="83">
        <v>963</v>
      </c>
    </row>
    <row r="19" spans="1:11" ht="19.5" customHeight="1">
      <c r="A19" s="73" t="s">
        <v>57</v>
      </c>
      <c r="B19" s="74">
        <f aca="true" t="shared" si="4" ref="B19:K19">SUM(B20:B24)</f>
        <v>2238</v>
      </c>
      <c r="C19" s="74">
        <f t="shared" si="4"/>
        <v>2386</v>
      </c>
      <c r="D19" s="74">
        <f t="shared" si="4"/>
        <v>2408</v>
      </c>
      <c r="E19" s="74">
        <f t="shared" si="4"/>
        <v>2315</v>
      </c>
      <c r="F19" s="74">
        <f t="shared" si="4"/>
        <v>2205</v>
      </c>
      <c r="G19" s="74">
        <f t="shared" si="4"/>
        <v>19881</v>
      </c>
      <c r="H19" s="74">
        <f t="shared" si="4"/>
        <v>21585</v>
      </c>
      <c r="I19" s="74">
        <f t="shared" si="4"/>
        <v>21891</v>
      </c>
      <c r="J19" s="74">
        <f t="shared" si="4"/>
        <v>21104</v>
      </c>
      <c r="K19" s="75">
        <f t="shared" si="4"/>
        <v>20195</v>
      </c>
    </row>
    <row r="20" spans="1:11" ht="19.5" customHeight="1">
      <c r="A20" s="68" t="s">
        <v>19</v>
      </c>
      <c r="B20" s="76">
        <v>1649</v>
      </c>
      <c r="C20" s="76">
        <v>1763</v>
      </c>
      <c r="D20" s="76">
        <v>1796</v>
      </c>
      <c r="E20" s="76">
        <v>1719</v>
      </c>
      <c r="F20" s="76">
        <v>1823</v>
      </c>
      <c r="G20" s="76">
        <v>14578</v>
      </c>
      <c r="H20" s="76">
        <v>15805</v>
      </c>
      <c r="I20" s="76">
        <v>16415</v>
      </c>
      <c r="J20" s="76">
        <v>15541</v>
      </c>
      <c r="K20" s="77">
        <v>16655</v>
      </c>
    </row>
    <row r="21" spans="1:11" ht="19.5" customHeight="1">
      <c r="A21" s="68" t="s">
        <v>20</v>
      </c>
      <c r="B21" s="76">
        <v>38</v>
      </c>
      <c r="C21" s="76">
        <v>74</v>
      </c>
      <c r="D21" s="76">
        <v>71</v>
      </c>
      <c r="E21" s="76">
        <v>71</v>
      </c>
      <c r="F21" s="76">
        <v>58</v>
      </c>
      <c r="G21" s="76">
        <v>392</v>
      </c>
      <c r="H21" s="76">
        <v>689</v>
      </c>
      <c r="I21" s="76">
        <v>656</v>
      </c>
      <c r="J21" s="76">
        <v>712</v>
      </c>
      <c r="K21" s="77">
        <v>594</v>
      </c>
    </row>
    <row r="22" spans="1:11" ht="19.5" customHeight="1">
      <c r="A22" s="68" t="s">
        <v>21</v>
      </c>
      <c r="B22" s="76">
        <v>151</v>
      </c>
      <c r="C22" s="76">
        <v>164</v>
      </c>
      <c r="D22" s="76">
        <v>164</v>
      </c>
      <c r="E22" s="76">
        <v>169</v>
      </c>
      <c r="F22" s="78"/>
      <c r="G22" s="76">
        <v>1331</v>
      </c>
      <c r="H22" s="76">
        <v>1535</v>
      </c>
      <c r="I22" s="76">
        <v>1397</v>
      </c>
      <c r="J22" s="76">
        <v>1531</v>
      </c>
      <c r="K22" s="79"/>
    </row>
    <row r="23" spans="1:11" ht="19.5" customHeight="1">
      <c r="A23" s="71" t="s">
        <v>22</v>
      </c>
      <c r="B23" s="80">
        <v>186</v>
      </c>
      <c r="C23" s="80">
        <v>180</v>
      </c>
      <c r="D23" s="80">
        <v>179</v>
      </c>
      <c r="E23" s="80">
        <v>169</v>
      </c>
      <c r="F23" s="80">
        <v>141</v>
      </c>
      <c r="G23" s="80">
        <v>1669</v>
      </c>
      <c r="H23" s="80">
        <v>1696</v>
      </c>
      <c r="I23" s="80">
        <v>1669</v>
      </c>
      <c r="J23" s="80">
        <v>1622</v>
      </c>
      <c r="K23" s="81">
        <v>1326</v>
      </c>
    </row>
    <row r="24" spans="1:11" ht="19.5" customHeight="1">
      <c r="A24" s="72" t="s">
        <v>30</v>
      </c>
      <c r="B24" s="82">
        <v>214</v>
      </c>
      <c r="C24" s="82">
        <v>205</v>
      </c>
      <c r="D24" s="82">
        <v>198</v>
      </c>
      <c r="E24" s="82">
        <v>187</v>
      </c>
      <c r="F24" s="82">
        <v>183</v>
      </c>
      <c r="G24" s="82">
        <v>1911</v>
      </c>
      <c r="H24" s="82">
        <v>1860</v>
      </c>
      <c r="I24" s="82">
        <v>1754</v>
      </c>
      <c r="J24" s="82">
        <v>1698</v>
      </c>
      <c r="K24" s="83">
        <v>1620</v>
      </c>
    </row>
    <row r="25" spans="1:11" ht="19.5" customHeight="1">
      <c r="A25" s="73" t="s">
        <v>58</v>
      </c>
      <c r="B25" s="74">
        <f aca="true" t="shared" si="5" ref="B25:K25">SUM(B26:B30)</f>
        <v>271</v>
      </c>
      <c r="C25" s="74">
        <f t="shared" si="5"/>
        <v>298</v>
      </c>
      <c r="D25" s="74">
        <f t="shared" si="5"/>
        <v>321</v>
      </c>
      <c r="E25" s="74">
        <f t="shared" si="5"/>
        <v>322</v>
      </c>
      <c r="F25" s="74">
        <f t="shared" si="5"/>
        <v>348</v>
      </c>
      <c r="G25" s="74">
        <f t="shared" si="5"/>
        <v>6431</v>
      </c>
      <c r="H25" s="74">
        <f t="shared" si="5"/>
        <v>6991</v>
      </c>
      <c r="I25" s="74">
        <f t="shared" si="5"/>
        <v>7593</v>
      </c>
      <c r="J25" s="74">
        <f t="shared" si="5"/>
        <v>7600</v>
      </c>
      <c r="K25" s="75">
        <f t="shared" si="5"/>
        <v>8221</v>
      </c>
    </row>
    <row r="26" spans="1:11" ht="19.5" customHeight="1">
      <c r="A26" s="68" t="s">
        <v>19</v>
      </c>
      <c r="B26" s="76">
        <v>194</v>
      </c>
      <c r="C26" s="76">
        <v>215</v>
      </c>
      <c r="D26" s="76">
        <v>224</v>
      </c>
      <c r="E26" s="76">
        <v>230</v>
      </c>
      <c r="F26" s="76">
        <v>274</v>
      </c>
      <c r="G26" s="76">
        <v>4600</v>
      </c>
      <c r="H26" s="76">
        <v>5059</v>
      </c>
      <c r="I26" s="76">
        <v>5277</v>
      </c>
      <c r="J26" s="76">
        <v>5414</v>
      </c>
      <c r="K26" s="77">
        <v>6448</v>
      </c>
    </row>
    <row r="27" spans="1:11" ht="19.5" customHeight="1">
      <c r="A27" s="68" t="s">
        <v>20</v>
      </c>
      <c r="B27" s="76">
        <v>9</v>
      </c>
      <c r="C27" s="76">
        <v>9</v>
      </c>
      <c r="D27" s="76">
        <v>15</v>
      </c>
      <c r="E27" s="76">
        <v>13</v>
      </c>
      <c r="F27" s="76">
        <v>15</v>
      </c>
      <c r="G27" s="76">
        <v>215</v>
      </c>
      <c r="H27" s="76">
        <v>206</v>
      </c>
      <c r="I27" s="76">
        <v>368</v>
      </c>
      <c r="J27" s="76">
        <v>317</v>
      </c>
      <c r="K27" s="77">
        <v>370</v>
      </c>
    </row>
    <row r="28" spans="1:11" ht="19.5" customHeight="1">
      <c r="A28" s="68" t="s">
        <v>21</v>
      </c>
      <c r="B28" s="76">
        <v>24</v>
      </c>
      <c r="C28" s="76">
        <v>18</v>
      </c>
      <c r="D28" s="76">
        <v>27</v>
      </c>
      <c r="E28" s="76">
        <v>24</v>
      </c>
      <c r="F28" s="78"/>
      <c r="G28" s="76">
        <v>551</v>
      </c>
      <c r="H28" s="76">
        <v>429</v>
      </c>
      <c r="I28" s="76">
        <v>636</v>
      </c>
      <c r="J28" s="76">
        <v>561</v>
      </c>
      <c r="K28" s="79"/>
    </row>
    <row r="29" spans="1:11" ht="19.5" customHeight="1">
      <c r="A29" s="71" t="s">
        <v>22</v>
      </c>
      <c r="B29" s="80">
        <v>25</v>
      </c>
      <c r="C29" s="80">
        <v>27</v>
      </c>
      <c r="D29" s="80">
        <v>20</v>
      </c>
      <c r="E29" s="80">
        <v>23</v>
      </c>
      <c r="F29" s="80">
        <v>26</v>
      </c>
      <c r="G29" s="80">
        <v>608</v>
      </c>
      <c r="H29" s="80">
        <v>616</v>
      </c>
      <c r="I29" s="80">
        <v>492</v>
      </c>
      <c r="J29" s="80">
        <v>531</v>
      </c>
      <c r="K29" s="81">
        <v>597</v>
      </c>
    </row>
    <row r="30" spans="1:11" ht="19.5" customHeight="1">
      <c r="A30" s="72" t="s">
        <v>30</v>
      </c>
      <c r="B30" s="82">
        <v>19</v>
      </c>
      <c r="C30" s="82">
        <v>29</v>
      </c>
      <c r="D30" s="82">
        <v>35</v>
      </c>
      <c r="E30" s="82">
        <v>32</v>
      </c>
      <c r="F30" s="82">
        <v>33</v>
      </c>
      <c r="G30" s="82">
        <v>457</v>
      </c>
      <c r="H30" s="82">
        <v>681</v>
      </c>
      <c r="I30" s="82">
        <v>820</v>
      </c>
      <c r="J30" s="82">
        <v>777</v>
      </c>
      <c r="K30" s="83">
        <v>806</v>
      </c>
    </row>
    <row r="31" spans="1:11" ht="19.5" customHeight="1">
      <c r="A31" s="73" t="s">
        <v>59</v>
      </c>
      <c r="B31" s="74">
        <f aca="true" t="shared" si="6" ref="B31:K31">SUM(B32:B36)</f>
        <v>372</v>
      </c>
      <c r="C31" s="74">
        <f t="shared" si="6"/>
        <v>414</v>
      </c>
      <c r="D31" s="74">
        <f t="shared" si="6"/>
        <v>398</v>
      </c>
      <c r="E31" s="74">
        <f t="shared" si="6"/>
        <v>399</v>
      </c>
      <c r="F31" s="74">
        <f t="shared" si="6"/>
        <v>408</v>
      </c>
      <c r="G31" s="74">
        <f t="shared" si="6"/>
        <v>36974</v>
      </c>
      <c r="H31" s="74">
        <f t="shared" si="6"/>
        <v>37321</v>
      </c>
      <c r="I31" s="74">
        <f t="shared" si="6"/>
        <v>34910</v>
      </c>
      <c r="J31" s="74">
        <f t="shared" si="6"/>
        <v>34334</v>
      </c>
      <c r="K31" s="75">
        <f t="shared" si="6"/>
        <v>37278</v>
      </c>
    </row>
    <row r="32" spans="1:11" ht="19.5" customHeight="1">
      <c r="A32" s="68" t="s">
        <v>19</v>
      </c>
      <c r="B32" s="76">
        <v>277</v>
      </c>
      <c r="C32" s="76">
        <v>298</v>
      </c>
      <c r="D32" s="76">
        <v>278</v>
      </c>
      <c r="E32" s="76">
        <v>270</v>
      </c>
      <c r="F32" s="76">
        <v>317</v>
      </c>
      <c r="G32" s="76">
        <v>25657</v>
      </c>
      <c r="H32" s="76">
        <v>25261</v>
      </c>
      <c r="I32" s="76">
        <v>22765</v>
      </c>
      <c r="J32" s="76">
        <v>22120</v>
      </c>
      <c r="K32" s="77">
        <v>28211</v>
      </c>
    </row>
    <row r="33" spans="1:11" ht="19.5" customHeight="1">
      <c r="A33" s="68" t="s">
        <v>20</v>
      </c>
      <c r="B33" s="76">
        <v>8</v>
      </c>
      <c r="C33" s="76">
        <v>15</v>
      </c>
      <c r="D33" s="76">
        <v>14</v>
      </c>
      <c r="E33" s="76">
        <v>16</v>
      </c>
      <c r="F33" s="76">
        <v>15</v>
      </c>
      <c r="G33" s="76">
        <v>2651</v>
      </c>
      <c r="H33" s="76">
        <v>2887</v>
      </c>
      <c r="I33" s="76">
        <v>2852</v>
      </c>
      <c r="J33" s="76">
        <v>2719</v>
      </c>
      <c r="K33" s="77">
        <v>3243</v>
      </c>
    </row>
    <row r="34" spans="1:11" ht="19.5" customHeight="1">
      <c r="A34" s="68" t="s">
        <v>21</v>
      </c>
      <c r="B34" s="76">
        <v>27</v>
      </c>
      <c r="C34" s="76">
        <v>31</v>
      </c>
      <c r="D34" s="76">
        <v>34</v>
      </c>
      <c r="E34" s="76">
        <v>44</v>
      </c>
      <c r="F34" s="78"/>
      <c r="G34" s="76">
        <v>4050</v>
      </c>
      <c r="H34" s="76">
        <v>3813</v>
      </c>
      <c r="I34" s="76">
        <v>3744</v>
      </c>
      <c r="J34" s="76">
        <v>3973</v>
      </c>
      <c r="K34" s="79"/>
    </row>
    <row r="35" spans="1:11" ht="19.5" customHeight="1">
      <c r="A35" s="71" t="s">
        <v>22</v>
      </c>
      <c r="B35" s="80">
        <v>18</v>
      </c>
      <c r="C35" s="80">
        <v>27</v>
      </c>
      <c r="D35" s="80">
        <v>31</v>
      </c>
      <c r="E35" s="80">
        <v>29</v>
      </c>
      <c r="F35" s="80">
        <v>36</v>
      </c>
      <c r="G35" s="80">
        <v>1181</v>
      </c>
      <c r="H35" s="80">
        <v>1762</v>
      </c>
      <c r="I35" s="80">
        <v>2079</v>
      </c>
      <c r="J35" s="80">
        <v>2265</v>
      </c>
      <c r="K35" s="81">
        <v>2473</v>
      </c>
    </row>
    <row r="36" spans="1:11" ht="19.5" customHeight="1">
      <c r="A36" s="72" t="s">
        <v>30</v>
      </c>
      <c r="B36" s="82">
        <v>42</v>
      </c>
      <c r="C36" s="82">
        <v>43</v>
      </c>
      <c r="D36" s="82">
        <v>41</v>
      </c>
      <c r="E36" s="82">
        <v>40</v>
      </c>
      <c r="F36" s="82">
        <v>40</v>
      </c>
      <c r="G36" s="82">
        <v>3435</v>
      </c>
      <c r="H36" s="82">
        <v>3598</v>
      </c>
      <c r="I36" s="82">
        <v>3470</v>
      </c>
      <c r="J36" s="82">
        <v>3257</v>
      </c>
      <c r="K36" s="83">
        <v>3351</v>
      </c>
    </row>
    <row r="37" spans="1:11" ht="19.5" customHeight="1">
      <c r="A37" s="84" t="s">
        <v>60</v>
      </c>
      <c r="B37" s="74">
        <f aca="true" t="shared" si="7" ref="B37:K37">SUM(B38:B42)</f>
        <v>191</v>
      </c>
      <c r="C37" s="74">
        <f t="shared" si="7"/>
        <v>199</v>
      </c>
      <c r="D37" s="74">
        <f t="shared" si="7"/>
        <v>238</v>
      </c>
      <c r="E37" s="85" t="s">
        <v>61</v>
      </c>
      <c r="F37" s="74">
        <f t="shared" si="7"/>
        <v>228</v>
      </c>
      <c r="G37" s="74">
        <f t="shared" si="7"/>
        <v>6209</v>
      </c>
      <c r="H37" s="74">
        <f t="shared" si="7"/>
        <v>6341</v>
      </c>
      <c r="I37" s="74">
        <f t="shared" si="7"/>
        <v>6882</v>
      </c>
      <c r="J37" s="85" t="s">
        <v>61</v>
      </c>
      <c r="K37" s="75">
        <f t="shared" si="7"/>
        <v>7108</v>
      </c>
    </row>
    <row r="38" spans="1:11" ht="19.5" customHeight="1">
      <c r="A38" s="68" t="s">
        <v>19</v>
      </c>
      <c r="B38" s="44">
        <v>97</v>
      </c>
      <c r="C38" s="44">
        <v>100</v>
      </c>
      <c r="D38" s="44">
        <v>127</v>
      </c>
      <c r="E38" s="44" t="s">
        <v>61</v>
      </c>
      <c r="F38" s="44">
        <v>162</v>
      </c>
      <c r="G38" s="44">
        <v>4685</v>
      </c>
      <c r="H38" s="44">
        <v>4706</v>
      </c>
      <c r="I38" s="44">
        <v>5226</v>
      </c>
      <c r="J38" s="44" t="s">
        <v>61</v>
      </c>
      <c r="K38" s="45">
        <v>6059</v>
      </c>
    </row>
    <row r="39" spans="1:11" ht="19.5" customHeight="1">
      <c r="A39" s="68" t="s">
        <v>20</v>
      </c>
      <c r="B39" s="76">
        <v>21</v>
      </c>
      <c r="C39" s="76">
        <v>22</v>
      </c>
      <c r="D39" s="76">
        <v>27</v>
      </c>
      <c r="E39" s="44" t="s">
        <v>61</v>
      </c>
      <c r="F39" s="44">
        <v>25</v>
      </c>
      <c r="G39" s="76">
        <v>193</v>
      </c>
      <c r="H39" s="76">
        <v>204</v>
      </c>
      <c r="I39" s="76">
        <v>228</v>
      </c>
      <c r="J39" s="44" t="s">
        <v>61</v>
      </c>
      <c r="K39" s="45">
        <v>237</v>
      </c>
    </row>
    <row r="40" spans="1:11" ht="19.5" customHeight="1">
      <c r="A40" s="68" t="s">
        <v>21</v>
      </c>
      <c r="B40" s="44">
        <v>30</v>
      </c>
      <c r="C40" s="44">
        <v>31</v>
      </c>
      <c r="D40" s="44">
        <v>36</v>
      </c>
      <c r="E40" s="44" t="s">
        <v>61</v>
      </c>
      <c r="F40" s="78"/>
      <c r="G40" s="44">
        <v>476</v>
      </c>
      <c r="H40" s="44">
        <v>515</v>
      </c>
      <c r="I40" s="44">
        <v>555</v>
      </c>
      <c r="J40" s="44" t="s">
        <v>61</v>
      </c>
      <c r="K40" s="79"/>
    </row>
    <row r="41" spans="1:11" ht="19.5" customHeight="1">
      <c r="A41" s="71" t="s">
        <v>22</v>
      </c>
      <c r="B41" s="80">
        <v>23</v>
      </c>
      <c r="C41" s="80">
        <v>22</v>
      </c>
      <c r="D41" s="80">
        <v>26</v>
      </c>
      <c r="E41" s="49" t="s">
        <v>61</v>
      </c>
      <c r="F41" s="49">
        <v>22</v>
      </c>
      <c r="G41" s="80">
        <v>392</v>
      </c>
      <c r="H41" s="80">
        <v>406</v>
      </c>
      <c r="I41" s="80">
        <v>391</v>
      </c>
      <c r="J41" s="49" t="s">
        <v>61</v>
      </c>
      <c r="K41" s="50">
        <v>356</v>
      </c>
    </row>
    <row r="42" spans="1:11" ht="19.5" customHeight="1" thickBot="1">
      <c r="A42" s="86" t="s">
        <v>30</v>
      </c>
      <c r="B42" s="87">
        <v>20</v>
      </c>
      <c r="C42" s="87">
        <v>24</v>
      </c>
      <c r="D42" s="87">
        <v>22</v>
      </c>
      <c r="E42" s="88" t="s">
        <v>62</v>
      </c>
      <c r="F42" s="88">
        <v>19</v>
      </c>
      <c r="G42" s="87">
        <v>463</v>
      </c>
      <c r="H42" s="87">
        <v>510</v>
      </c>
      <c r="I42" s="87">
        <v>482</v>
      </c>
      <c r="J42" s="88" t="s">
        <v>62</v>
      </c>
      <c r="K42" s="89">
        <v>456</v>
      </c>
    </row>
    <row r="43" spans="1:10" ht="15" customHeight="1">
      <c r="A43" s="63" t="s">
        <v>51</v>
      </c>
      <c r="B43" s="3"/>
      <c r="C43" s="3"/>
      <c r="D43" s="3"/>
      <c r="E43" s="3"/>
      <c r="F43" s="3"/>
      <c r="G43" s="3"/>
      <c r="H43" s="3"/>
      <c r="I43" s="3"/>
      <c r="J43" s="3"/>
    </row>
    <row r="44" spans="1:11" ht="15" customHeight="1">
      <c r="A44" s="90"/>
      <c r="K44" s="7" t="s">
        <v>52</v>
      </c>
    </row>
    <row r="45" ht="15" customHeight="1">
      <c r="A45" s="90"/>
    </row>
    <row r="46" spans="1:11" ht="15" customHeight="1">
      <c r="A46" s="11"/>
      <c r="B46" s="11"/>
      <c r="C46" s="11"/>
      <c r="D46" s="11"/>
      <c r="E46" s="11"/>
      <c r="F46" s="11"/>
      <c r="G46" s="11"/>
      <c r="H46" s="11"/>
      <c r="I46" s="11"/>
      <c r="J46" s="11"/>
      <c r="K46" s="11"/>
    </row>
    <row r="47" spans="1:11" ht="15" customHeight="1">
      <c r="A47" s="11"/>
      <c r="B47" s="11"/>
      <c r="C47" s="11"/>
      <c r="D47" s="11"/>
      <c r="E47" s="11"/>
      <c r="F47" s="11"/>
      <c r="G47" s="11"/>
      <c r="H47" s="11"/>
      <c r="I47" s="11"/>
      <c r="J47" s="11"/>
      <c r="K47" s="91"/>
    </row>
    <row r="48" spans="1:11" ht="15" customHeight="1">
      <c r="A48" s="92"/>
      <c r="B48" s="93"/>
      <c r="C48" s="93"/>
      <c r="D48" s="93"/>
      <c r="E48" s="93"/>
      <c r="F48" s="93"/>
      <c r="G48" s="93"/>
      <c r="H48" s="93"/>
      <c r="I48" s="93"/>
      <c r="J48" s="93"/>
      <c r="K48" s="93"/>
    </row>
    <row r="49" spans="1:11" ht="15" customHeight="1">
      <c r="A49" s="92"/>
      <c r="B49" s="94"/>
      <c r="C49" s="94"/>
      <c r="D49" s="94"/>
      <c r="E49" s="94"/>
      <c r="F49" s="94"/>
      <c r="G49" s="94"/>
      <c r="H49" s="94"/>
      <c r="I49" s="94"/>
      <c r="J49" s="94"/>
      <c r="K49" s="94"/>
    </row>
    <row r="50" spans="1:11" ht="15" customHeight="1">
      <c r="A50" s="95"/>
      <c r="B50" s="96"/>
      <c r="C50" s="96"/>
      <c r="D50" s="96"/>
      <c r="E50" s="96"/>
      <c r="F50" s="96"/>
      <c r="G50" s="96"/>
      <c r="H50" s="96"/>
      <c r="I50" s="96"/>
      <c r="J50" s="96"/>
      <c r="K50" s="96"/>
    </row>
    <row r="51" spans="1:11" ht="15" customHeight="1">
      <c r="A51" s="97"/>
      <c r="B51" s="98"/>
      <c r="C51" s="98"/>
      <c r="D51" s="98"/>
      <c r="E51" s="98"/>
      <c r="F51" s="98"/>
      <c r="G51" s="98"/>
      <c r="H51" s="98"/>
      <c r="I51" s="98"/>
      <c r="J51" s="98"/>
      <c r="K51" s="98"/>
    </row>
    <row r="52" spans="1:11" ht="15" customHeight="1">
      <c r="A52" s="97"/>
      <c r="B52" s="98"/>
      <c r="C52" s="98"/>
      <c r="D52" s="98"/>
      <c r="E52" s="98"/>
      <c r="F52" s="98"/>
      <c r="G52" s="98"/>
      <c r="H52" s="98"/>
      <c r="I52" s="98"/>
      <c r="J52" s="98"/>
      <c r="K52" s="98"/>
    </row>
    <row r="53" spans="1:11" ht="15" customHeight="1">
      <c r="A53" s="97"/>
      <c r="B53" s="98"/>
      <c r="C53" s="98"/>
      <c r="D53" s="98"/>
      <c r="E53" s="98"/>
      <c r="F53" s="98"/>
      <c r="G53" s="98"/>
      <c r="H53" s="98"/>
      <c r="I53" s="98"/>
      <c r="J53" s="98"/>
      <c r="K53" s="98"/>
    </row>
    <row r="54" spans="1:11" ht="15" customHeight="1">
      <c r="A54" s="97"/>
      <c r="B54" s="99"/>
      <c r="C54" s="99"/>
      <c r="D54" s="99"/>
      <c r="E54" s="99"/>
      <c r="F54" s="99"/>
      <c r="G54" s="99"/>
      <c r="H54" s="99"/>
      <c r="I54" s="99"/>
      <c r="J54" s="99"/>
      <c r="K54" s="99"/>
    </row>
    <row r="55" spans="1:11" ht="15" customHeight="1">
      <c r="A55" s="97"/>
      <c r="B55" s="98"/>
      <c r="C55" s="98"/>
      <c r="D55" s="98"/>
      <c r="E55" s="98"/>
      <c r="F55" s="98"/>
      <c r="G55" s="98"/>
      <c r="H55" s="98"/>
      <c r="I55" s="98"/>
      <c r="J55" s="98"/>
      <c r="K55" s="98"/>
    </row>
    <row r="56" spans="1:11" ht="15" customHeight="1">
      <c r="A56" s="97"/>
      <c r="B56" s="100"/>
      <c r="C56" s="100"/>
      <c r="D56" s="100"/>
      <c r="E56" s="100"/>
      <c r="F56" s="101"/>
      <c r="G56" s="100"/>
      <c r="H56" s="100"/>
      <c r="I56" s="100"/>
      <c r="J56" s="100"/>
      <c r="K56" s="101"/>
    </row>
    <row r="57" spans="1:11" ht="18" customHeight="1">
      <c r="A57" s="102"/>
      <c r="B57" s="103"/>
      <c r="C57" s="103"/>
      <c r="D57" s="103"/>
      <c r="E57" s="103"/>
      <c r="F57" s="103"/>
      <c r="G57" s="11"/>
      <c r="H57" s="11"/>
      <c r="I57" s="11"/>
      <c r="J57" s="11"/>
      <c r="K57" s="11"/>
    </row>
    <row r="58" spans="1:11" ht="18" customHeight="1">
      <c r="A58" s="102"/>
      <c r="B58" s="103"/>
      <c r="C58" s="103"/>
      <c r="D58" s="103"/>
      <c r="E58" s="103"/>
      <c r="F58" s="103"/>
      <c r="G58" s="11"/>
      <c r="H58" s="11"/>
      <c r="I58" s="11"/>
      <c r="J58" s="11"/>
      <c r="K58" s="11"/>
    </row>
    <row r="59" spans="1:11" ht="18" customHeight="1">
      <c r="A59" s="11"/>
      <c r="B59" s="11"/>
      <c r="C59" s="11"/>
      <c r="D59" s="11"/>
      <c r="E59" s="11"/>
      <c r="F59" s="11"/>
      <c r="G59" s="11"/>
      <c r="H59" s="11"/>
      <c r="I59" s="11"/>
      <c r="J59" s="11"/>
      <c r="K59" s="11"/>
    </row>
    <row r="60" spans="1:11" ht="18" customHeight="1">
      <c r="A60" s="11"/>
      <c r="B60" s="11"/>
      <c r="C60" s="11"/>
      <c r="D60" s="11"/>
      <c r="E60" s="11"/>
      <c r="F60" s="11"/>
      <c r="G60" s="11"/>
      <c r="H60" s="11"/>
      <c r="I60" s="11"/>
      <c r="J60" s="11"/>
      <c r="K60" s="11"/>
    </row>
    <row r="61" spans="1:11" ht="18" customHeight="1">
      <c r="A61" s="11"/>
      <c r="B61" s="11"/>
      <c r="C61" s="11"/>
      <c r="D61" s="11"/>
      <c r="E61" s="11"/>
      <c r="F61" s="11"/>
      <c r="G61" s="11"/>
      <c r="H61" s="11"/>
      <c r="I61" s="11"/>
      <c r="J61" s="11"/>
      <c r="K61" s="91"/>
    </row>
    <row r="62" spans="1:11" ht="18" customHeight="1">
      <c r="A62" s="92"/>
      <c r="B62" s="93"/>
      <c r="C62" s="93"/>
      <c r="D62" s="93"/>
      <c r="E62" s="93"/>
      <c r="F62" s="93"/>
      <c r="G62" s="93"/>
      <c r="H62" s="93"/>
      <c r="I62" s="93"/>
      <c r="J62" s="93"/>
      <c r="K62" s="93"/>
    </row>
    <row r="63" spans="1:11" ht="18" customHeight="1">
      <c r="A63" s="92"/>
      <c r="B63" s="94"/>
      <c r="C63" s="94"/>
      <c r="D63" s="94"/>
      <c r="E63" s="94"/>
      <c r="F63" s="94"/>
      <c r="G63" s="94"/>
      <c r="H63" s="94"/>
      <c r="I63" s="94"/>
      <c r="J63" s="94"/>
      <c r="K63" s="94"/>
    </row>
    <row r="64" spans="1:11" ht="18" customHeight="1">
      <c r="A64" s="95"/>
      <c r="B64" s="96"/>
      <c r="C64" s="96"/>
      <c r="D64" s="96"/>
      <c r="E64" s="96"/>
      <c r="F64" s="96"/>
      <c r="G64" s="96"/>
      <c r="H64" s="96"/>
      <c r="I64" s="96"/>
      <c r="J64" s="96"/>
      <c r="K64" s="96"/>
    </row>
    <row r="65" spans="1:11" ht="18" customHeight="1">
      <c r="A65" s="97"/>
      <c r="B65" s="98"/>
      <c r="C65" s="98"/>
      <c r="D65" s="98"/>
      <c r="E65" s="98"/>
      <c r="F65" s="98"/>
      <c r="G65" s="98"/>
      <c r="H65" s="98"/>
      <c r="I65" s="98"/>
      <c r="J65" s="98"/>
      <c r="K65" s="98"/>
    </row>
    <row r="66" spans="1:11" ht="18" customHeight="1">
      <c r="A66" s="97"/>
      <c r="B66" s="98"/>
      <c r="C66" s="98"/>
      <c r="D66" s="98"/>
      <c r="E66" s="98"/>
      <c r="F66" s="98"/>
      <c r="G66" s="98"/>
      <c r="H66" s="98"/>
      <c r="I66" s="98"/>
      <c r="J66" s="98"/>
      <c r="K66" s="98"/>
    </row>
    <row r="67" spans="1:11" ht="18" customHeight="1">
      <c r="A67" s="97"/>
      <c r="B67" s="98"/>
      <c r="C67" s="98"/>
      <c r="D67" s="98"/>
      <c r="E67" s="98"/>
      <c r="F67" s="98"/>
      <c r="G67" s="98"/>
      <c r="H67" s="98"/>
      <c r="I67" s="98"/>
      <c r="J67" s="98"/>
      <c r="K67" s="98"/>
    </row>
    <row r="68" spans="1:11" ht="18" customHeight="1">
      <c r="A68" s="97"/>
      <c r="B68" s="99"/>
      <c r="C68" s="99"/>
      <c r="D68" s="99"/>
      <c r="E68" s="99"/>
      <c r="F68" s="99"/>
      <c r="G68" s="99"/>
      <c r="H68" s="99"/>
      <c r="I68" s="99"/>
      <c r="J68" s="99"/>
      <c r="K68" s="99"/>
    </row>
    <row r="69" spans="1:11" ht="18" customHeight="1">
      <c r="A69" s="97"/>
      <c r="B69" s="98"/>
      <c r="C69" s="98"/>
      <c r="D69" s="98"/>
      <c r="E69" s="98"/>
      <c r="F69" s="98"/>
      <c r="G69" s="98"/>
      <c r="H69" s="98"/>
      <c r="I69" s="98"/>
      <c r="J69" s="98"/>
      <c r="K69" s="98"/>
    </row>
    <row r="70" spans="1:11" ht="18" customHeight="1">
      <c r="A70" s="97"/>
      <c r="B70" s="100"/>
      <c r="C70" s="100"/>
      <c r="D70" s="100"/>
      <c r="E70" s="100"/>
      <c r="F70" s="101"/>
      <c r="G70" s="100"/>
      <c r="H70" s="100"/>
      <c r="I70" s="100"/>
      <c r="J70" s="100"/>
      <c r="K70" s="101"/>
    </row>
    <row r="71" spans="1:11" ht="18" customHeight="1">
      <c r="A71" s="102"/>
      <c r="B71" s="103"/>
      <c r="C71" s="103"/>
      <c r="D71" s="103"/>
      <c r="E71" s="103"/>
      <c r="F71" s="103"/>
      <c r="G71" s="11"/>
      <c r="H71" s="11"/>
      <c r="I71" s="11"/>
      <c r="J71" s="11"/>
      <c r="K71" s="11"/>
    </row>
    <row r="72" spans="1:11" ht="18" customHeight="1">
      <c r="A72" s="11"/>
      <c r="B72" s="11"/>
      <c r="C72" s="11"/>
      <c r="D72" s="11"/>
      <c r="E72" s="11"/>
      <c r="F72" s="11"/>
      <c r="G72" s="11"/>
      <c r="H72" s="11"/>
      <c r="I72" s="11"/>
      <c r="J72" s="11"/>
      <c r="K72" s="91"/>
    </row>
    <row r="73" spans="1:11" ht="18" customHeight="1">
      <c r="A73" s="11"/>
      <c r="B73" s="11"/>
      <c r="C73" s="11"/>
      <c r="D73" s="11"/>
      <c r="E73" s="11"/>
      <c r="F73" s="11"/>
      <c r="G73" s="11"/>
      <c r="H73" s="11"/>
      <c r="I73" s="11"/>
      <c r="J73" s="11"/>
      <c r="K73" s="11"/>
    </row>
    <row r="74" spans="1:11" ht="18" customHeight="1">
      <c r="A74" s="11"/>
      <c r="B74" s="11"/>
      <c r="C74" s="11"/>
      <c r="D74" s="11"/>
      <c r="E74" s="11"/>
      <c r="F74" s="11"/>
      <c r="G74" s="11"/>
      <c r="H74" s="11"/>
      <c r="I74" s="11"/>
      <c r="J74" s="11"/>
      <c r="K74" s="11"/>
    </row>
    <row r="75" spans="1:11" ht="18" customHeight="1">
      <c r="A75" s="11"/>
      <c r="B75" s="11"/>
      <c r="C75" s="11"/>
      <c r="D75" s="11"/>
      <c r="E75" s="11"/>
      <c r="F75" s="11"/>
      <c r="G75" s="11"/>
      <c r="H75" s="11"/>
      <c r="I75" s="11"/>
      <c r="J75" s="11"/>
      <c r="K75" s="11"/>
    </row>
    <row r="76" spans="1:11" ht="18" customHeight="1">
      <c r="A76" s="11"/>
      <c r="B76" s="11"/>
      <c r="C76" s="11"/>
      <c r="D76" s="11"/>
      <c r="E76" s="11"/>
      <c r="F76" s="11"/>
      <c r="G76" s="11"/>
      <c r="H76" s="11"/>
      <c r="I76" s="11"/>
      <c r="J76" s="11"/>
      <c r="K76" s="11"/>
    </row>
    <row r="77" spans="1:11" ht="18" customHeight="1">
      <c r="A77" s="11"/>
      <c r="B77" s="11"/>
      <c r="C77" s="11"/>
      <c r="D77" s="11"/>
      <c r="E77" s="11"/>
      <c r="F77" s="11"/>
      <c r="G77" s="11"/>
      <c r="H77" s="11"/>
      <c r="I77" s="11"/>
      <c r="J77" s="11"/>
      <c r="K77" s="11"/>
    </row>
    <row r="78" spans="1:11" ht="18" customHeight="1">
      <c r="A78" s="11"/>
      <c r="B78" s="11"/>
      <c r="C78" s="11"/>
      <c r="D78" s="11"/>
      <c r="E78" s="11"/>
      <c r="F78" s="11"/>
      <c r="G78" s="11"/>
      <c r="H78" s="11"/>
      <c r="I78" s="11"/>
      <c r="J78" s="11"/>
      <c r="K78" s="11"/>
    </row>
    <row r="79" spans="1:11" ht="18" customHeight="1">
      <c r="A79" s="11"/>
      <c r="B79" s="11"/>
      <c r="C79" s="11"/>
      <c r="D79" s="11"/>
      <c r="E79" s="11"/>
      <c r="F79" s="11"/>
      <c r="G79" s="11"/>
      <c r="H79" s="11"/>
      <c r="I79" s="11"/>
      <c r="J79" s="11"/>
      <c r="K79" s="11"/>
    </row>
    <row r="80" spans="1:11" ht="18" customHeight="1">
      <c r="A80" s="11"/>
      <c r="B80" s="11"/>
      <c r="C80" s="11"/>
      <c r="D80" s="11"/>
      <c r="E80" s="11"/>
      <c r="F80" s="11"/>
      <c r="G80" s="11"/>
      <c r="H80" s="11"/>
      <c r="I80" s="11"/>
      <c r="J80" s="11"/>
      <c r="K80" s="11"/>
    </row>
    <row r="81" spans="1:11" ht="18" customHeight="1">
      <c r="A81" s="11"/>
      <c r="B81" s="11"/>
      <c r="C81" s="11"/>
      <c r="D81" s="11"/>
      <c r="E81" s="11"/>
      <c r="F81" s="11"/>
      <c r="G81" s="11"/>
      <c r="H81" s="11"/>
      <c r="I81" s="11"/>
      <c r="J81" s="11"/>
      <c r="K81" s="11"/>
    </row>
    <row r="82" spans="1:11" ht="18" customHeight="1">
      <c r="A82" s="11"/>
      <c r="B82" s="11"/>
      <c r="C82" s="11"/>
      <c r="D82" s="11"/>
      <c r="E82" s="11"/>
      <c r="F82" s="11"/>
      <c r="G82" s="11"/>
      <c r="H82" s="11"/>
      <c r="I82" s="11"/>
      <c r="J82" s="11"/>
      <c r="K82" s="11"/>
    </row>
    <row r="83" spans="1:11" ht="18" customHeight="1">
      <c r="A83" s="11"/>
      <c r="B83" s="11"/>
      <c r="C83" s="11"/>
      <c r="D83" s="11"/>
      <c r="E83" s="11"/>
      <c r="F83" s="11"/>
      <c r="G83" s="11"/>
      <c r="H83" s="11"/>
      <c r="I83" s="11"/>
      <c r="J83" s="11"/>
      <c r="K83" s="11"/>
    </row>
    <row r="84" spans="1:11" ht="18" customHeight="1">
      <c r="A84" s="11"/>
      <c r="B84" s="11"/>
      <c r="C84" s="11"/>
      <c r="D84" s="11"/>
      <c r="E84" s="11"/>
      <c r="F84" s="11"/>
      <c r="G84" s="11"/>
      <c r="H84" s="11"/>
      <c r="I84" s="11"/>
      <c r="J84" s="11"/>
      <c r="K84" s="11"/>
    </row>
    <row r="85" spans="1:11" ht="18" customHeight="1">
      <c r="A85" s="11"/>
      <c r="B85" s="11"/>
      <c r="C85" s="11"/>
      <c r="D85" s="11"/>
      <c r="E85" s="11"/>
      <c r="F85" s="11"/>
      <c r="G85" s="11"/>
      <c r="H85" s="11"/>
      <c r="I85" s="11"/>
      <c r="J85" s="11"/>
      <c r="K85" s="11"/>
    </row>
    <row r="86" spans="1:11" ht="18" customHeight="1">
      <c r="A86" s="11"/>
      <c r="B86" s="11"/>
      <c r="C86" s="11"/>
      <c r="D86" s="11"/>
      <c r="E86" s="11"/>
      <c r="F86" s="11"/>
      <c r="G86" s="11"/>
      <c r="H86" s="11"/>
      <c r="I86" s="11"/>
      <c r="J86" s="11"/>
      <c r="K86" s="11"/>
    </row>
    <row r="87" spans="1:11" ht="18" customHeight="1">
      <c r="A87" s="11"/>
      <c r="B87" s="11"/>
      <c r="C87" s="11"/>
      <c r="D87" s="11"/>
      <c r="E87" s="11"/>
      <c r="F87" s="11"/>
      <c r="G87" s="11"/>
      <c r="H87" s="11"/>
      <c r="I87" s="11"/>
      <c r="J87" s="11"/>
      <c r="K87" s="11"/>
    </row>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sheetData>
  <sheetProtection/>
  <mergeCells count="3">
    <mergeCell ref="A5:A6"/>
    <mergeCell ref="B5:F5"/>
    <mergeCell ref="G5:K5"/>
  </mergeCells>
  <printOptions/>
  <pageMargins left="0.7086614173228347" right="0.7086614173228347" top="0.7480314960629921" bottom="0.7480314960629921" header="0.31496062992125984" footer="0.31496062992125984"/>
  <pageSetup horizontalDpi="600" verticalDpi="600" orientation="portrait" paperSize="9" scale="94" r:id="rId1"/>
  <headerFooter>
    <oddFooter>&amp;C‐30‐</oddFooter>
  </headerFooter>
</worksheet>
</file>

<file path=xl/worksheets/sheet4.xml><?xml version="1.0" encoding="utf-8"?>
<worksheet xmlns="http://schemas.openxmlformats.org/spreadsheetml/2006/main" xmlns:r="http://schemas.openxmlformats.org/officeDocument/2006/relationships">
  <dimension ref="B1:G71"/>
  <sheetViews>
    <sheetView tabSelected="1" workbookViewId="0" topLeftCell="A52">
      <selection activeCell="E7" sqref="E7"/>
    </sheetView>
  </sheetViews>
  <sheetFormatPr defaultColWidth="9.00390625" defaultRowHeight="13.5"/>
  <cols>
    <col min="1" max="1" width="9.00390625" style="104" customWidth="1"/>
    <col min="2" max="2" width="5.00390625" style="104" customWidth="1"/>
    <col min="3" max="3" width="32.375" style="104" customWidth="1"/>
    <col min="4" max="7" width="13.50390625" style="105" customWidth="1"/>
    <col min="8" max="16384" width="9.00390625" style="104" customWidth="1"/>
  </cols>
  <sheetData>
    <row r="1" ht="13.5">
      <c r="B1" s="104" t="s">
        <v>63</v>
      </c>
    </row>
    <row r="3" ht="13.5">
      <c r="B3" s="104" t="s">
        <v>64</v>
      </c>
    </row>
    <row r="4" spans="2:7" ht="18.75" customHeight="1">
      <c r="B4" s="144" t="s">
        <v>65</v>
      </c>
      <c r="C4" s="144"/>
      <c r="D4" s="145" t="s">
        <v>66</v>
      </c>
      <c r="E4" s="145"/>
      <c r="F4" s="145" t="s">
        <v>67</v>
      </c>
      <c r="G4" s="145"/>
    </row>
    <row r="5" spans="2:7" ht="18.75" customHeight="1">
      <c r="B5" s="144"/>
      <c r="C5" s="144"/>
      <c r="D5" s="106" t="s">
        <v>68</v>
      </c>
      <c r="E5" s="106" t="s">
        <v>69</v>
      </c>
      <c r="F5" s="106" t="s">
        <v>68</v>
      </c>
      <c r="G5" s="106" t="s">
        <v>69</v>
      </c>
    </row>
    <row r="6" spans="2:7" ht="13.5">
      <c r="B6" s="146" t="s">
        <v>70</v>
      </c>
      <c r="C6" s="147"/>
      <c r="D6" s="107">
        <f>D14+D24+D67</f>
        <v>7787</v>
      </c>
      <c r="E6" s="107">
        <f>E14+E24+E67</f>
        <v>7300</v>
      </c>
      <c r="F6" s="107">
        <f>F14+F24+F67</f>
        <v>83676</v>
      </c>
      <c r="G6" s="107">
        <f>G14+G24+G67</f>
        <v>76254</v>
      </c>
    </row>
    <row r="7" spans="2:7" ht="13.5">
      <c r="B7" s="108"/>
      <c r="C7" s="109" t="s">
        <v>71</v>
      </c>
      <c r="D7" s="110">
        <f>D6-D64</f>
        <v>7751</v>
      </c>
      <c r="E7" s="110">
        <v>7300</v>
      </c>
      <c r="F7" s="110">
        <f>F6-F64</f>
        <v>80732</v>
      </c>
      <c r="G7" s="110">
        <v>76254</v>
      </c>
    </row>
    <row r="8" spans="2:7" ht="13.5">
      <c r="B8" s="143" t="s">
        <v>72</v>
      </c>
      <c r="C8" s="111" t="s">
        <v>73</v>
      </c>
      <c r="D8" s="112">
        <f>SUM(D9:D10)</f>
        <v>41</v>
      </c>
      <c r="E8" s="112">
        <v>39</v>
      </c>
      <c r="F8" s="112">
        <f>SUM(F9:F10)</f>
        <v>429</v>
      </c>
      <c r="G8" s="112">
        <v>422</v>
      </c>
    </row>
    <row r="9" spans="2:7" ht="13.5">
      <c r="B9" s="143"/>
      <c r="C9" s="113" t="s">
        <v>74</v>
      </c>
      <c r="D9" s="114">
        <v>36</v>
      </c>
      <c r="E9" s="115" t="s">
        <v>75</v>
      </c>
      <c r="F9" s="114">
        <v>385</v>
      </c>
      <c r="G9" s="115" t="s">
        <v>75</v>
      </c>
    </row>
    <row r="10" spans="2:7" ht="13.5">
      <c r="B10" s="143"/>
      <c r="C10" s="116" t="s">
        <v>76</v>
      </c>
      <c r="D10" s="117">
        <v>5</v>
      </c>
      <c r="E10" s="118" t="s">
        <v>75</v>
      </c>
      <c r="F10" s="117">
        <v>44</v>
      </c>
      <c r="G10" s="115" t="s">
        <v>75</v>
      </c>
    </row>
    <row r="11" spans="2:7" ht="13.5">
      <c r="B11" s="143"/>
      <c r="C11" s="111" t="s">
        <v>77</v>
      </c>
      <c r="D11" s="112">
        <f>SUM(D12:D13)</f>
        <v>6</v>
      </c>
      <c r="E11" s="119">
        <v>6</v>
      </c>
      <c r="F11" s="112">
        <f>SUM(F12:F13)</f>
        <v>52</v>
      </c>
      <c r="G11" s="112">
        <v>39</v>
      </c>
    </row>
    <row r="12" spans="2:7" ht="13.5">
      <c r="B12" s="143"/>
      <c r="C12" s="113" t="s">
        <v>74</v>
      </c>
      <c r="D12" s="114">
        <v>4</v>
      </c>
      <c r="E12" s="115" t="s">
        <v>75</v>
      </c>
      <c r="F12" s="114">
        <v>38</v>
      </c>
      <c r="G12" s="115" t="s">
        <v>75</v>
      </c>
    </row>
    <row r="13" spans="2:7" ht="13.5">
      <c r="B13" s="143"/>
      <c r="C13" s="120" t="s">
        <v>76</v>
      </c>
      <c r="D13" s="121">
        <v>2</v>
      </c>
      <c r="E13" s="122" t="s">
        <v>75</v>
      </c>
      <c r="F13" s="121">
        <v>14</v>
      </c>
      <c r="G13" s="115" t="s">
        <v>75</v>
      </c>
    </row>
    <row r="14" spans="2:7" ht="13.5">
      <c r="B14" s="143"/>
      <c r="C14" s="123" t="s">
        <v>78</v>
      </c>
      <c r="D14" s="124">
        <f>D8+D11</f>
        <v>47</v>
      </c>
      <c r="E14" s="125">
        <f>E8+E11</f>
        <v>45</v>
      </c>
      <c r="F14" s="124">
        <f>F8+F11</f>
        <v>481</v>
      </c>
      <c r="G14" s="124">
        <f>G8+G11</f>
        <v>461</v>
      </c>
    </row>
    <row r="15" spans="2:7" ht="13.5">
      <c r="B15" s="143" t="s">
        <v>79</v>
      </c>
      <c r="C15" s="126" t="s">
        <v>80</v>
      </c>
      <c r="D15" s="112">
        <f>SUM(D16:D17)</f>
        <v>3</v>
      </c>
      <c r="E15" s="119">
        <v>2</v>
      </c>
      <c r="F15" s="112">
        <f>SUM(F16:F17)</f>
        <v>15</v>
      </c>
      <c r="G15" s="112">
        <v>4</v>
      </c>
    </row>
    <row r="16" spans="2:7" ht="13.5">
      <c r="B16" s="143"/>
      <c r="C16" s="113" t="s">
        <v>74</v>
      </c>
      <c r="D16" s="114">
        <v>2</v>
      </c>
      <c r="E16" s="115" t="s">
        <v>81</v>
      </c>
      <c r="F16" s="114">
        <v>3</v>
      </c>
      <c r="G16" s="115" t="s">
        <v>81</v>
      </c>
    </row>
    <row r="17" spans="2:7" ht="13.5">
      <c r="B17" s="143"/>
      <c r="C17" s="116" t="s">
        <v>76</v>
      </c>
      <c r="D17" s="117">
        <v>1</v>
      </c>
      <c r="E17" s="118" t="s">
        <v>81</v>
      </c>
      <c r="F17" s="117">
        <v>12</v>
      </c>
      <c r="G17" s="115" t="s">
        <v>81</v>
      </c>
    </row>
    <row r="18" spans="2:7" ht="13.5">
      <c r="B18" s="143"/>
      <c r="C18" s="126" t="s">
        <v>82</v>
      </c>
      <c r="D18" s="112">
        <f>SUM(D19:D20)</f>
        <v>800</v>
      </c>
      <c r="E18" s="119">
        <v>753</v>
      </c>
      <c r="F18" s="112">
        <f>SUM(F19:F20)</f>
        <v>4948</v>
      </c>
      <c r="G18" s="112">
        <v>4503</v>
      </c>
    </row>
    <row r="19" spans="2:7" ht="13.5">
      <c r="B19" s="143"/>
      <c r="C19" s="113" t="s">
        <v>74</v>
      </c>
      <c r="D19" s="114">
        <v>677</v>
      </c>
      <c r="E19" s="115" t="s">
        <v>81</v>
      </c>
      <c r="F19" s="114">
        <v>4179</v>
      </c>
      <c r="G19" s="115" t="s">
        <v>81</v>
      </c>
    </row>
    <row r="20" spans="2:7" ht="13.5">
      <c r="B20" s="143"/>
      <c r="C20" s="116" t="s">
        <v>76</v>
      </c>
      <c r="D20" s="117">
        <v>123</v>
      </c>
      <c r="E20" s="118" t="s">
        <v>81</v>
      </c>
      <c r="F20" s="117">
        <v>769</v>
      </c>
      <c r="G20" s="115" t="s">
        <v>81</v>
      </c>
    </row>
    <row r="21" spans="2:7" ht="13.5">
      <c r="B21" s="143"/>
      <c r="C21" s="126" t="s">
        <v>83</v>
      </c>
      <c r="D21" s="112">
        <f>SUM(D22:D23)</f>
        <v>1093</v>
      </c>
      <c r="E21" s="119">
        <v>1047</v>
      </c>
      <c r="F21" s="112">
        <f>SUM(F22:F23)</f>
        <v>26885</v>
      </c>
      <c r="G21" s="112">
        <v>27881</v>
      </c>
    </row>
    <row r="22" spans="2:7" ht="13.5">
      <c r="B22" s="143"/>
      <c r="C22" s="113" t="s">
        <v>74</v>
      </c>
      <c r="D22" s="114">
        <v>970</v>
      </c>
      <c r="E22" s="115" t="s">
        <v>81</v>
      </c>
      <c r="F22" s="114">
        <v>24373</v>
      </c>
      <c r="G22" s="115" t="s">
        <v>81</v>
      </c>
    </row>
    <row r="23" spans="2:7" ht="13.5">
      <c r="B23" s="143"/>
      <c r="C23" s="120" t="s">
        <v>76</v>
      </c>
      <c r="D23" s="121">
        <v>123</v>
      </c>
      <c r="E23" s="122" t="s">
        <v>81</v>
      </c>
      <c r="F23" s="121">
        <v>2512</v>
      </c>
      <c r="G23" s="115" t="s">
        <v>81</v>
      </c>
    </row>
    <row r="24" spans="2:7" ht="13.5">
      <c r="B24" s="143"/>
      <c r="C24" s="123" t="s">
        <v>78</v>
      </c>
      <c r="D24" s="124">
        <f>D15+D18+D21</f>
        <v>1896</v>
      </c>
      <c r="E24" s="125">
        <f>E15+E18+E21</f>
        <v>1802</v>
      </c>
      <c r="F24" s="124">
        <f>F15+F18+F21</f>
        <v>31848</v>
      </c>
      <c r="G24" s="124">
        <f>G15+G18+G21</f>
        <v>32388</v>
      </c>
    </row>
    <row r="25" spans="2:7" ht="13.5" customHeight="1">
      <c r="B25" s="143" t="s">
        <v>84</v>
      </c>
      <c r="C25" s="126" t="s">
        <v>85</v>
      </c>
      <c r="D25" s="112">
        <f>SUM(D26:D27)</f>
        <v>7</v>
      </c>
      <c r="E25" s="119">
        <v>3</v>
      </c>
      <c r="F25" s="112">
        <f>SUM(F26:F27)</f>
        <v>166</v>
      </c>
      <c r="G25" s="112">
        <v>68</v>
      </c>
    </row>
    <row r="26" spans="2:7" ht="13.5">
      <c r="B26" s="143"/>
      <c r="C26" s="113" t="s">
        <v>74</v>
      </c>
      <c r="D26" s="114">
        <v>6</v>
      </c>
      <c r="E26" s="115" t="s">
        <v>81</v>
      </c>
      <c r="F26" s="114">
        <v>159</v>
      </c>
      <c r="G26" s="115" t="s">
        <v>81</v>
      </c>
    </row>
    <row r="27" spans="2:7" ht="13.5">
      <c r="B27" s="143"/>
      <c r="C27" s="116" t="s">
        <v>76</v>
      </c>
      <c r="D27" s="117">
        <v>1</v>
      </c>
      <c r="E27" s="118" t="s">
        <v>81</v>
      </c>
      <c r="F27" s="117">
        <v>7</v>
      </c>
      <c r="G27" s="115" t="s">
        <v>81</v>
      </c>
    </row>
    <row r="28" spans="2:7" ht="13.5">
      <c r="B28" s="143"/>
      <c r="C28" s="126" t="s">
        <v>86</v>
      </c>
      <c r="D28" s="112">
        <f>SUM(D29:D30)</f>
        <v>30</v>
      </c>
      <c r="E28" s="119">
        <v>24</v>
      </c>
      <c r="F28" s="112">
        <f>SUM(F29:F30)</f>
        <v>187</v>
      </c>
      <c r="G28" s="112">
        <v>126</v>
      </c>
    </row>
    <row r="29" spans="2:7" ht="13.5">
      <c r="B29" s="143"/>
      <c r="C29" s="113" t="s">
        <v>74</v>
      </c>
      <c r="D29" s="114">
        <v>28</v>
      </c>
      <c r="E29" s="115" t="s">
        <v>81</v>
      </c>
      <c r="F29" s="114">
        <v>182</v>
      </c>
      <c r="G29" s="115" t="s">
        <v>81</v>
      </c>
    </row>
    <row r="30" spans="2:7" ht="13.5">
      <c r="B30" s="143"/>
      <c r="C30" s="116" t="s">
        <v>76</v>
      </c>
      <c r="D30" s="117">
        <v>2</v>
      </c>
      <c r="E30" s="118" t="s">
        <v>81</v>
      </c>
      <c r="F30" s="117">
        <v>5</v>
      </c>
      <c r="G30" s="115" t="s">
        <v>81</v>
      </c>
    </row>
    <row r="31" spans="2:7" ht="13.5">
      <c r="B31" s="143"/>
      <c r="C31" s="126" t="s">
        <v>87</v>
      </c>
      <c r="D31" s="112">
        <f>SUM(D32:D33)</f>
        <v>198</v>
      </c>
      <c r="E31" s="119">
        <v>178</v>
      </c>
      <c r="F31" s="112">
        <f>SUM(F32:F33)</f>
        <v>4498</v>
      </c>
      <c r="G31" s="112">
        <v>3862</v>
      </c>
    </row>
    <row r="32" spans="2:7" ht="13.5">
      <c r="B32" s="143"/>
      <c r="C32" s="113" t="s">
        <v>74</v>
      </c>
      <c r="D32" s="114">
        <v>169</v>
      </c>
      <c r="E32" s="115" t="s">
        <v>81</v>
      </c>
      <c r="F32" s="114">
        <v>3669</v>
      </c>
      <c r="G32" s="115" t="s">
        <v>81</v>
      </c>
    </row>
    <row r="33" spans="2:7" ht="13.5">
      <c r="B33" s="143"/>
      <c r="C33" s="116" t="s">
        <v>76</v>
      </c>
      <c r="D33" s="117">
        <v>29</v>
      </c>
      <c r="E33" s="118" t="s">
        <v>81</v>
      </c>
      <c r="F33" s="117">
        <v>829</v>
      </c>
      <c r="G33" s="115" t="s">
        <v>81</v>
      </c>
    </row>
    <row r="34" spans="2:7" ht="13.5">
      <c r="B34" s="143"/>
      <c r="C34" s="126" t="s">
        <v>88</v>
      </c>
      <c r="D34" s="112">
        <f>SUM(D35:D36)</f>
        <v>1996</v>
      </c>
      <c r="E34" s="119">
        <v>1836</v>
      </c>
      <c r="F34" s="112">
        <f>SUM(F35:F36)</f>
        <v>14141</v>
      </c>
      <c r="G34" s="112">
        <v>12762</v>
      </c>
    </row>
    <row r="35" spans="2:7" ht="13.5">
      <c r="B35" s="143"/>
      <c r="C35" s="113" t="s">
        <v>74</v>
      </c>
      <c r="D35" s="114">
        <v>1804</v>
      </c>
      <c r="E35" s="115" t="s">
        <v>81</v>
      </c>
      <c r="F35" s="114">
        <v>12814</v>
      </c>
      <c r="G35" s="115" t="s">
        <v>81</v>
      </c>
    </row>
    <row r="36" spans="2:7" ht="13.5">
      <c r="B36" s="143"/>
      <c r="C36" s="116" t="s">
        <v>76</v>
      </c>
      <c r="D36" s="117">
        <v>192</v>
      </c>
      <c r="E36" s="118" t="s">
        <v>81</v>
      </c>
      <c r="F36" s="117">
        <v>1327</v>
      </c>
      <c r="G36" s="115" t="s">
        <v>81</v>
      </c>
    </row>
    <row r="37" spans="2:7" ht="13.5">
      <c r="B37" s="143"/>
      <c r="C37" s="126" t="s">
        <v>89</v>
      </c>
      <c r="D37" s="112">
        <f>SUM(D38:D39)</f>
        <v>97</v>
      </c>
      <c r="E37" s="119">
        <v>100</v>
      </c>
      <c r="F37" s="112">
        <f>SUM(F38:F39)</f>
        <v>1218</v>
      </c>
      <c r="G37" s="112">
        <v>1365</v>
      </c>
    </row>
    <row r="38" spans="2:7" ht="13.5">
      <c r="B38" s="143"/>
      <c r="C38" s="113" t="s">
        <v>74</v>
      </c>
      <c r="D38" s="114">
        <v>87</v>
      </c>
      <c r="E38" s="115" t="s">
        <v>81</v>
      </c>
      <c r="F38" s="114">
        <v>1148</v>
      </c>
      <c r="G38" s="115" t="s">
        <v>81</v>
      </c>
    </row>
    <row r="39" spans="2:7" ht="13.5">
      <c r="B39" s="143"/>
      <c r="C39" s="116" t="s">
        <v>76</v>
      </c>
      <c r="D39" s="117">
        <v>10</v>
      </c>
      <c r="E39" s="118" t="s">
        <v>81</v>
      </c>
      <c r="F39" s="117">
        <v>70</v>
      </c>
      <c r="G39" s="115" t="s">
        <v>81</v>
      </c>
    </row>
    <row r="40" spans="2:7" ht="13.5">
      <c r="B40" s="143"/>
      <c r="C40" s="126" t="s">
        <v>90</v>
      </c>
      <c r="D40" s="112">
        <f>SUM(D41:D42)</f>
        <v>278</v>
      </c>
      <c r="E40" s="119">
        <v>273</v>
      </c>
      <c r="F40" s="112">
        <f>SUM(F41:F42)</f>
        <v>997</v>
      </c>
      <c r="G40" s="112">
        <v>994</v>
      </c>
    </row>
    <row r="41" spans="2:7" ht="13.5">
      <c r="B41" s="143"/>
      <c r="C41" s="113" t="s">
        <v>74</v>
      </c>
      <c r="D41" s="114">
        <v>257</v>
      </c>
      <c r="E41" s="115" t="s">
        <v>81</v>
      </c>
      <c r="F41" s="114">
        <v>943</v>
      </c>
      <c r="G41" s="115" t="s">
        <v>81</v>
      </c>
    </row>
    <row r="42" spans="2:7" ht="13.5">
      <c r="B42" s="143"/>
      <c r="C42" s="116" t="s">
        <v>76</v>
      </c>
      <c r="D42" s="117">
        <v>21</v>
      </c>
      <c r="E42" s="118" t="s">
        <v>81</v>
      </c>
      <c r="F42" s="117">
        <v>54</v>
      </c>
      <c r="G42" s="115" t="s">
        <v>81</v>
      </c>
    </row>
    <row r="43" spans="2:7" ht="13.5">
      <c r="B43" s="143"/>
      <c r="C43" s="126" t="s">
        <v>91</v>
      </c>
      <c r="D43" s="112">
        <f>SUM(D44:D45)</f>
        <v>258</v>
      </c>
      <c r="E43" s="119">
        <v>254</v>
      </c>
      <c r="F43" s="112">
        <f>SUM(F44:F45)</f>
        <v>1159</v>
      </c>
      <c r="G43" s="112">
        <v>1150</v>
      </c>
    </row>
    <row r="44" spans="2:7" ht="13.5">
      <c r="B44" s="143"/>
      <c r="C44" s="113" t="s">
        <v>74</v>
      </c>
      <c r="D44" s="114">
        <v>240</v>
      </c>
      <c r="E44" s="115" t="s">
        <v>81</v>
      </c>
      <c r="F44" s="114">
        <v>1103</v>
      </c>
      <c r="G44" s="115" t="s">
        <v>81</v>
      </c>
    </row>
    <row r="45" spans="2:7" ht="13.5">
      <c r="B45" s="143"/>
      <c r="C45" s="116" t="s">
        <v>76</v>
      </c>
      <c r="D45" s="117">
        <v>18</v>
      </c>
      <c r="E45" s="118" t="s">
        <v>81</v>
      </c>
      <c r="F45" s="117">
        <v>56</v>
      </c>
      <c r="G45" s="115" t="s">
        <v>81</v>
      </c>
    </row>
    <row r="46" spans="2:7" ht="13.5">
      <c r="B46" s="143"/>
      <c r="C46" s="126" t="s">
        <v>92</v>
      </c>
      <c r="D46" s="112">
        <f>SUM(D47:D48)</f>
        <v>894</v>
      </c>
      <c r="E46" s="119">
        <v>850</v>
      </c>
      <c r="F46" s="112">
        <f>SUM(F47:F48)</f>
        <v>7207</v>
      </c>
      <c r="G46" s="112">
        <v>6695</v>
      </c>
    </row>
    <row r="47" spans="2:7" ht="13.5">
      <c r="B47" s="143"/>
      <c r="C47" s="113" t="s">
        <v>74</v>
      </c>
      <c r="D47" s="114">
        <v>844</v>
      </c>
      <c r="E47" s="115" t="s">
        <v>81</v>
      </c>
      <c r="F47" s="114">
        <v>6920</v>
      </c>
      <c r="G47" s="115" t="s">
        <v>81</v>
      </c>
    </row>
    <row r="48" spans="2:7" ht="13.5">
      <c r="B48" s="143"/>
      <c r="C48" s="116" t="s">
        <v>76</v>
      </c>
      <c r="D48" s="117">
        <v>50</v>
      </c>
      <c r="E48" s="118" t="s">
        <v>81</v>
      </c>
      <c r="F48" s="117">
        <v>287</v>
      </c>
      <c r="G48" s="115" t="s">
        <v>81</v>
      </c>
    </row>
    <row r="49" spans="2:7" ht="13.5">
      <c r="B49" s="143"/>
      <c r="C49" s="126" t="s">
        <v>93</v>
      </c>
      <c r="D49" s="112">
        <f>SUM(D50:D51)</f>
        <v>742</v>
      </c>
      <c r="E49" s="119">
        <v>738</v>
      </c>
      <c r="F49" s="112">
        <f>SUM(F50:F51)</f>
        <v>3682</v>
      </c>
      <c r="G49" s="112">
        <v>3846</v>
      </c>
    </row>
    <row r="50" spans="2:7" ht="13.5">
      <c r="B50" s="143"/>
      <c r="C50" s="113" t="s">
        <v>74</v>
      </c>
      <c r="D50" s="114">
        <v>671</v>
      </c>
      <c r="E50" s="115" t="s">
        <v>81</v>
      </c>
      <c r="F50" s="114">
        <v>3495</v>
      </c>
      <c r="G50" s="115" t="s">
        <v>81</v>
      </c>
    </row>
    <row r="51" spans="2:7" ht="13.5">
      <c r="B51" s="143"/>
      <c r="C51" s="116" t="s">
        <v>76</v>
      </c>
      <c r="D51" s="117">
        <v>71</v>
      </c>
      <c r="E51" s="118" t="s">
        <v>81</v>
      </c>
      <c r="F51" s="117">
        <v>187</v>
      </c>
      <c r="G51" s="115" t="s">
        <v>81</v>
      </c>
    </row>
    <row r="52" spans="2:7" ht="13.5">
      <c r="B52" s="143"/>
      <c r="C52" s="126" t="s">
        <v>94</v>
      </c>
      <c r="D52" s="112">
        <f>SUM(D53:D54)</f>
        <v>352</v>
      </c>
      <c r="E52" s="119">
        <v>294</v>
      </c>
      <c r="F52" s="112">
        <f>SUM(F53:F54)</f>
        <v>3272</v>
      </c>
      <c r="G52" s="112">
        <v>1314</v>
      </c>
    </row>
    <row r="53" spans="2:7" ht="13.5">
      <c r="B53" s="143"/>
      <c r="C53" s="113" t="s">
        <v>74</v>
      </c>
      <c r="D53" s="114">
        <v>317</v>
      </c>
      <c r="E53" s="115" t="s">
        <v>81</v>
      </c>
      <c r="F53" s="114">
        <v>2987</v>
      </c>
      <c r="G53" s="115" t="s">
        <v>81</v>
      </c>
    </row>
    <row r="54" spans="2:7" ht="13.5">
      <c r="B54" s="143"/>
      <c r="C54" s="116" t="s">
        <v>76</v>
      </c>
      <c r="D54" s="117">
        <v>35</v>
      </c>
      <c r="E54" s="118" t="s">
        <v>81</v>
      </c>
      <c r="F54" s="117">
        <v>285</v>
      </c>
      <c r="G54" s="115" t="s">
        <v>81</v>
      </c>
    </row>
    <row r="55" spans="2:7" ht="13.5">
      <c r="B55" s="143"/>
      <c r="C55" s="126" t="s">
        <v>95</v>
      </c>
      <c r="D55" s="112">
        <f>SUM(D56:D57)</f>
        <v>500</v>
      </c>
      <c r="E55" s="119">
        <v>467</v>
      </c>
      <c r="F55" s="112">
        <f>SUM(F56:F57)</f>
        <v>7679</v>
      </c>
      <c r="G55" s="112">
        <v>6937</v>
      </c>
    </row>
    <row r="56" spans="2:7" ht="13.5">
      <c r="B56" s="143"/>
      <c r="C56" s="113" t="s">
        <v>74</v>
      </c>
      <c r="D56" s="114">
        <v>453</v>
      </c>
      <c r="E56" s="115" t="s">
        <v>81</v>
      </c>
      <c r="F56" s="114">
        <v>6843</v>
      </c>
      <c r="G56" s="115" t="s">
        <v>81</v>
      </c>
    </row>
    <row r="57" spans="2:7" ht="13.5">
      <c r="B57" s="143"/>
      <c r="C57" s="116" t="s">
        <v>76</v>
      </c>
      <c r="D57" s="117">
        <v>47</v>
      </c>
      <c r="E57" s="118" t="s">
        <v>81</v>
      </c>
      <c r="F57" s="117">
        <v>836</v>
      </c>
      <c r="G57" s="115" t="s">
        <v>81</v>
      </c>
    </row>
    <row r="58" spans="2:7" ht="13.5">
      <c r="B58" s="143"/>
      <c r="C58" s="126" t="s">
        <v>96</v>
      </c>
      <c r="D58" s="112">
        <f>SUM(D59:D60)</f>
        <v>42</v>
      </c>
      <c r="E58" s="119">
        <v>41</v>
      </c>
      <c r="F58" s="112">
        <f>SUM(F59:F60)</f>
        <v>509</v>
      </c>
      <c r="G58" s="112">
        <v>383</v>
      </c>
    </row>
    <row r="59" spans="2:7" ht="13.5">
      <c r="B59" s="143"/>
      <c r="C59" s="113" t="s">
        <v>74</v>
      </c>
      <c r="D59" s="114">
        <v>39</v>
      </c>
      <c r="E59" s="115" t="s">
        <v>81</v>
      </c>
      <c r="F59" s="114">
        <v>468</v>
      </c>
      <c r="G59" s="115" t="s">
        <v>81</v>
      </c>
    </row>
    <row r="60" spans="2:7" ht="13.5">
      <c r="B60" s="143"/>
      <c r="C60" s="116" t="s">
        <v>76</v>
      </c>
      <c r="D60" s="117">
        <v>3</v>
      </c>
      <c r="E60" s="118" t="s">
        <v>81</v>
      </c>
      <c r="F60" s="117">
        <v>41</v>
      </c>
      <c r="G60" s="115" t="s">
        <v>81</v>
      </c>
    </row>
    <row r="61" spans="2:7" ht="13.5">
      <c r="B61" s="143"/>
      <c r="C61" s="126" t="s">
        <v>97</v>
      </c>
      <c r="D61" s="112">
        <f>SUM(D62:D63)</f>
        <v>414</v>
      </c>
      <c r="E61" s="119">
        <v>395</v>
      </c>
      <c r="F61" s="112">
        <f>SUM(F62:F63)</f>
        <v>3688</v>
      </c>
      <c r="G61" s="112">
        <v>3903</v>
      </c>
    </row>
    <row r="62" spans="2:7" ht="13.5">
      <c r="B62" s="143"/>
      <c r="C62" s="113" t="s">
        <v>74</v>
      </c>
      <c r="D62" s="114">
        <v>374</v>
      </c>
      <c r="E62" s="115" t="s">
        <v>81</v>
      </c>
      <c r="F62" s="114">
        <v>3035</v>
      </c>
      <c r="G62" s="115" t="s">
        <v>81</v>
      </c>
    </row>
    <row r="63" spans="2:7" ht="13.5">
      <c r="B63" s="143"/>
      <c r="C63" s="116" t="s">
        <v>76</v>
      </c>
      <c r="D63" s="117">
        <v>40</v>
      </c>
      <c r="E63" s="118" t="s">
        <v>81</v>
      </c>
      <c r="F63" s="117">
        <v>653</v>
      </c>
      <c r="G63" s="115" t="s">
        <v>81</v>
      </c>
    </row>
    <row r="64" spans="2:7" ht="13.5">
      <c r="B64" s="143"/>
      <c r="C64" s="126" t="s">
        <v>98</v>
      </c>
      <c r="D64" s="112">
        <f>SUM(D65:D66)</f>
        <v>36</v>
      </c>
      <c r="E64" s="119" t="s">
        <v>81</v>
      </c>
      <c r="F64" s="112">
        <f>SUM(F65:F66)</f>
        <v>2944</v>
      </c>
      <c r="G64" s="119" t="s">
        <v>81</v>
      </c>
    </row>
    <row r="65" spans="2:7" ht="13.5">
      <c r="B65" s="143"/>
      <c r="C65" s="113" t="s">
        <v>74</v>
      </c>
      <c r="D65" s="114">
        <v>32</v>
      </c>
      <c r="E65" s="115" t="s">
        <v>81</v>
      </c>
      <c r="F65" s="114">
        <v>2801</v>
      </c>
      <c r="G65" s="115" t="s">
        <v>81</v>
      </c>
    </row>
    <row r="66" spans="2:7" ht="13.5">
      <c r="B66" s="143"/>
      <c r="C66" s="116" t="s">
        <v>76</v>
      </c>
      <c r="D66" s="117">
        <v>4</v>
      </c>
      <c r="E66" s="118" t="s">
        <v>81</v>
      </c>
      <c r="F66" s="117">
        <v>143</v>
      </c>
      <c r="G66" s="115" t="s">
        <v>81</v>
      </c>
    </row>
    <row r="67" spans="2:7" ht="13.5">
      <c r="B67" s="143"/>
      <c r="C67" s="127" t="s">
        <v>78</v>
      </c>
      <c r="D67" s="124">
        <f>D25+D28+D31+D34+D37+D40+D43+D46+D49+D52+D55+D58+D61+D64</f>
        <v>5844</v>
      </c>
      <c r="E67" s="124">
        <f>E25+E28+E31+E34+E37+E40+E43+E46+E49+E52+E55+E58+E61</f>
        <v>5453</v>
      </c>
      <c r="F67" s="124">
        <f>F25+F28+F31+F34+F37+F40+F43+F46+F49+F52+F55+F58+F61+F64</f>
        <v>51347</v>
      </c>
      <c r="G67" s="124">
        <f>G25+G28+G31+G34+G37+G40+G43+G46+G49+G52+G55+G58+G61</f>
        <v>43405</v>
      </c>
    </row>
    <row r="68" spans="2:7" ht="13.5">
      <c r="B68" s="128"/>
      <c r="C68" s="129" t="s">
        <v>99</v>
      </c>
      <c r="D68" s="124">
        <v>249</v>
      </c>
      <c r="E68" s="125" t="s">
        <v>81</v>
      </c>
      <c r="F68" s="125" t="s">
        <v>81</v>
      </c>
      <c r="G68" s="125" t="s">
        <v>81</v>
      </c>
    </row>
    <row r="69" ht="13.5">
      <c r="B69" s="104" t="s">
        <v>100</v>
      </c>
    </row>
    <row r="70" ht="13.5">
      <c r="B70" s="104" t="s">
        <v>101</v>
      </c>
    </row>
    <row r="71" ht="13.5">
      <c r="B71" s="104" t="s">
        <v>102</v>
      </c>
    </row>
  </sheetData>
  <sheetProtection/>
  <mergeCells count="7">
    <mergeCell ref="B25:B67"/>
    <mergeCell ref="B4:C5"/>
    <mergeCell ref="D4:E4"/>
    <mergeCell ref="F4:G4"/>
    <mergeCell ref="B6:C6"/>
    <mergeCell ref="B8:B14"/>
    <mergeCell ref="B15:B24"/>
  </mergeCells>
  <printOptions/>
  <pageMargins left="0.7086614173228347" right="0.7086614173228347" top="0.7480314960629921" bottom="0.7480314960629921" header="0.31496062992125984" footer="0.31496062992125984"/>
  <pageSetup horizontalDpi="600" verticalDpi="600" orientation="portrait" paperSize="9" scale="83" r:id="rId1"/>
  <headerFooter>
    <oddFooter>&amp;C‐31‐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o02p01</dc:creator>
  <cp:keywords/>
  <dc:description/>
  <cp:lastModifiedBy>藤井　利依子</cp:lastModifiedBy>
  <cp:lastPrinted>2014-09-24T02:15:21Z</cp:lastPrinted>
  <dcterms:created xsi:type="dcterms:W3CDTF">2006-03-13T15:24:07Z</dcterms:created>
  <dcterms:modified xsi:type="dcterms:W3CDTF">2014-09-24T04:58:15Z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1557556297</vt:i4>
  </property>
  <property fmtid="{D5CDD505-2E9C-101B-9397-08002B2CF9AE}" pid="3" name="_EmailSubject">
    <vt:lpwstr>予算執行調査調査票（国勢調査）</vt:lpwstr>
  </property>
  <property fmtid="{D5CDD505-2E9C-101B-9397-08002B2CF9AE}" pid="4" name="_AuthorEmail">
    <vt:lpwstr>takuji.yao@mof.go.jp</vt:lpwstr>
  </property>
  <property fmtid="{D5CDD505-2E9C-101B-9397-08002B2CF9AE}" pid="5" name="_AuthorEmailDisplayName">
    <vt:lpwstr>八尾拓史</vt:lpwstr>
  </property>
  <property fmtid="{D5CDD505-2E9C-101B-9397-08002B2CF9AE}" pid="6" name="_PreviousAdHocReviewCycleID">
    <vt:i4>1966995936</vt:i4>
  </property>
  <property fmtid="{D5CDD505-2E9C-101B-9397-08002B2CF9AE}" pid="7" name="_ReviewingToolsShownOnce">
    <vt:lpwstr/>
  </property>
</Properties>
</file>