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SVIPROFILE02\home\2849\Downloads\"/>
    </mc:Choice>
  </mc:AlternateContent>
  <bookViews>
    <workbookView xWindow="0" yWindow="0" windowWidth="15315" windowHeight="4905"/>
  </bookViews>
  <sheets>
    <sheet name="入力シート" sheetId="1" r:id="rId1"/>
    <sheet name="出力シート（4部提出）" sheetId="2" r:id="rId2"/>
  </sheets>
  <definedNames>
    <definedName name="_xlnm.Print_Area" localSheetId="1">'出力シート（4部提出）'!$A$1:$J$321</definedName>
    <definedName name="_xlnm.Print_Area" localSheetId="0">入力シート!$A$1:$J$158</definedName>
  </definedNames>
  <calcPr calcId="162913"/>
</workbook>
</file>

<file path=xl/calcChain.xml><?xml version="1.0" encoding="utf-8"?>
<calcChain xmlns="http://schemas.openxmlformats.org/spreadsheetml/2006/main">
  <c r="B164" i="2" l="1"/>
  <c r="B156" i="2"/>
  <c r="C10" i="1" l="1"/>
  <c r="B154" i="2"/>
  <c r="E146" i="2"/>
  <c r="D146" i="2"/>
  <c r="C146" i="2"/>
  <c r="B146" i="2"/>
  <c r="E145" i="2"/>
  <c r="D145" i="2"/>
  <c r="C145" i="2"/>
  <c r="A160" i="2"/>
  <c r="A309" i="2"/>
  <c r="A313" i="2"/>
  <c r="D65" i="2"/>
  <c r="D135" i="2"/>
  <c r="D134" i="2"/>
  <c r="A168" i="2"/>
  <c r="A170" i="2"/>
  <c r="A158" i="2"/>
  <c r="H66" i="2"/>
  <c r="F66" i="2"/>
  <c r="L301" i="2"/>
  <c r="L295" i="2"/>
  <c r="D295" i="2" s="1"/>
  <c r="L297" i="2"/>
  <c r="D297" i="2" s="1"/>
  <c r="L293" i="2"/>
  <c r="D293" i="2" s="1"/>
  <c r="C75" i="1"/>
  <c r="L289" i="2" s="1"/>
  <c r="D289" i="2" s="1"/>
  <c r="L286" i="2"/>
  <c r="D286" i="2" s="1"/>
  <c r="D248" i="2"/>
  <c r="H246" i="2"/>
  <c r="F246" i="2"/>
  <c r="D246" i="2"/>
  <c r="D67" i="2"/>
  <c r="B67" i="2"/>
  <c r="B65" i="2"/>
  <c r="A31" i="2"/>
  <c r="A149" i="2"/>
  <c r="A147" i="2"/>
  <c r="A37" i="2" l="1"/>
</calcChain>
</file>

<file path=xl/sharedStrings.xml><?xml version="1.0" encoding="utf-8"?>
<sst xmlns="http://schemas.openxmlformats.org/spreadsheetml/2006/main" count="386" uniqueCount="250">
  <si>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</si>
  <si>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</si>
  <si>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</si>
  <si>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</si>
  <si>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</si>
  <si>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</si>
  <si>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</si>
  <si>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</si>
  <si>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</si>
  <si>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</si>
  <si>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</si>
  <si>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</si>
  <si>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</si>
  <si>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</si>
  <si>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</si>
  <si>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indexed="8"/>
        <rFont val="Times New Roman"/>
        <family val="1"/>
      </rPr>
      <t xml:space="preserve">    </t>
    </r>
    <r>
      <rPr>
        <sz val="14"/>
        <color indexed="8"/>
        <rFont val="ＭＳ ゴシック"/>
        <family val="3"/>
        <charset val="128"/>
      </rPr>
      <t>情報収集</t>
    </r>
  </si>
  <si>
    <r>
      <t>n</t>
    </r>
    <r>
      <rPr>
        <sz val="7"/>
        <color indexed="8"/>
        <rFont val="Times New Roman"/>
        <family val="1"/>
      </rPr>
      <t xml:space="preserve"> </t>
    </r>
    <r>
      <rPr>
        <sz val="14"/>
        <color indexed="8"/>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</si>
  <si>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</si>
  <si>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</si>
  <si>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</si>
  <si>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</si>
  <si>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</si>
  <si>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</si>
  <si>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</si>
  <si>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</si>
  <si>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</si>
  <si>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indexed="8"/>
        <rFont val="Times New Roman"/>
        <family val="1"/>
      </rPr>
      <t xml:space="preserve"> </t>
    </r>
    <phoneticPr fontId="9"/>
  </si>
  <si>
    <t>インターネット</t>
    <phoneticPr fontId="9"/>
  </si>
  <si>
    <r>
      <t>(2)</t>
    </r>
    <r>
      <rPr>
        <sz val="7"/>
        <color indexed="8"/>
        <rFont val="ＭＳ ゴシック"/>
        <family val="3"/>
        <charset val="128"/>
      </rPr>
      <t xml:space="preserve">      </t>
    </r>
    <r>
      <rPr>
        <sz val="14"/>
        <color indexed="8"/>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</si>
  <si>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</si>
  <si>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</si>
  <si>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</si>
  <si>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indexed="8"/>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</si>
  <si>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</si>
  <si>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</si>
  <si>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</si>
  <si>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</si>
  <si>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</si>
  <si>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r>
      <t>Ø</t>
    </r>
    <r>
      <rPr>
        <sz val="14"/>
        <color indexed="8"/>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</si>
  <si>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</si>
  <si>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</si>
  <si>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</si>
  <si>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</si>
  <si>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</si>
  <si>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</si>
  <si>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</si>
  <si>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</si>
  <si>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</si>
  <si>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</si>
  <si>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</si>
  <si>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</si>
  <si>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</si>
  <si>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</si>
  <si>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</si>
  <si>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</si>
  <si>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</si>
  <si>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</si>
  <si>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</si>
  <si>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</si>
  <si>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</si>
  <si>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</si>
  <si>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</si>
  <si>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</si>
  <si>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</si>
  <si>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</si>
  <si>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</si>
  <si>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</si>
  <si>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</si>
  <si>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</si>
  <si>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</si>
  <si>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</si>
  <si>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</si>
  <si>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</si>
  <si>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</si>
  <si>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</si>
  <si>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</si>
  <si>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</si>
  <si>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</si>
  <si>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</si>
  <si>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</si>
  <si>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</si>
  <si>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</si>
  <si>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</si>
  <si>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</si>
  <si>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</si>
  <si>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</si>
  <si>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</si>
  <si>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</si>
  <si>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</si>
  <si>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</si>
  <si>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</si>
  <si>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</si>
  <si>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</si>
  <si>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</si>
  <si>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</si>
  <si>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indexed="8"/>
        <rFont val="ＭＳ ゴシック"/>
        <family val="3"/>
        <charset val="128"/>
      </rPr>
      <t xml:space="preserve">　 </t>
    </r>
    <r>
      <rPr>
        <sz val="14"/>
        <color indexed="8"/>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</si>
  <si>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</si>
  <si>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</si>
  <si>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</si>
  <si>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</si>
  <si>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</si>
  <si>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</si>
  <si>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</si>
  <si>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</si>
  <si>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</si>
  <si>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</si>
  <si>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</si>
  <si>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</si>
  <si>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</si>
  <si>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</si>
  <si>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</si>
  <si>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</si>
  <si>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</si>
  <si>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</si>
  <si>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</si>
  <si>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</si>
  <si>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</si>
  <si>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</si>
  <si>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</si>
  <si>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</si>
  <si>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</si>
  <si>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</si>
  <si>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</si>
  <si>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</si>
  <si>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</si>
  <si>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</si>
  <si>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</si>
  <si>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</si>
  <si>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</si>
  <si>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</si>
  <si>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</si>
  <si>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</si>
  <si>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</si>
  <si>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</si>
  <si>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</si>
  <si>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</si>
  <si>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</si>
  <si>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</si>
  <si>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</si>
  <si>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</si>
  <si>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</si>
  <si>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</si>
  <si>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</si>
  <si>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</si>
  <si>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</si>
  <si>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</si>
  <si>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</si>
  <si>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</si>
  <si>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</si>
  <si>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</si>
  <si>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</si>
  <si>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</si>
  <si>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</si>
  <si>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</si>
  <si>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</si>
  <si>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</si>
  <si>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</si>
  <si>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</si>
  <si>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</si>
  <si>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</si>
  <si>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</si>
  <si>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</si>
  <si>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</si>
  <si>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</si>
  <si>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</si>
  <si>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</si>
  <si>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</si>
  <si>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</si>
  <si>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</si>
  <si>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</si>
  <si>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</si>
  <si>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</si>
  <si>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</si>
  <si>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indexed="8"/>
        <rFont val="ＭＳ ゴシック"/>
        <family val="3"/>
        <charset val="128"/>
      </rPr>
      <t xml:space="preserve"> </t>
    </r>
    <r>
      <rPr>
        <sz val="14"/>
        <color indexed="8"/>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</si>
  <si>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</si>
  <si>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</si>
  <si>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</si>
  <si>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</si>
  <si>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土砂災害に関する避難確保計画</t>
    <rPh sb="0" eb="2">
      <t>ドシャ</t>
    </rPh>
    <rPh sb="2" eb="4">
      <t>サイガイ</t>
    </rPh>
    <rPh sb="5" eb="6">
      <t>カン</t>
    </rPh>
    <phoneticPr fontId="9"/>
  </si>
  <si>
    <t>　計画を作成及び必要に応じて見直し・修正をしたときは、土砂災害防止法第8条の2に基づき、遅滞なく、当該計画を市町村長へ報告する。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40" eb="41">
      <t>モト</t>
    </rPh>
    <rPh sb="44" eb="46">
      <t>チタイ</t>
    </rPh>
    <rPh sb="49" eb="51">
      <t>トウガイ</t>
    </rPh>
    <rPh sb="51" eb="53">
      <t>ケイカク</t>
    </rPh>
    <rPh sb="54" eb="58">
      <t>シチョウソンチョウ</t>
    </rPh>
    <rPh sb="59" eb="61">
      <t>ホウコク</t>
    </rPh>
    <phoneticPr fontId="9"/>
  </si>
  <si>
    <t>避難情報等の情報収集</t>
    <rPh sb="0" eb="2">
      <t>ヒナン</t>
    </rPh>
    <rPh sb="2" eb="4">
      <t>ジョウホウ</t>
    </rPh>
    <phoneticPr fontId="9"/>
  </si>
  <si>
    <t>気象情報等の情報収集</t>
    <rPh sb="0" eb="2">
      <t>キショウ</t>
    </rPh>
    <rPh sb="2" eb="4">
      <t>ジョウホウ</t>
    </rPh>
    <phoneticPr fontId="9"/>
  </si>
  <si>
    <t xml:space="preserve">5．情報収集及び伝達 </t>
    <phoneticPr fontId="9"/>
  </si>
  <si>
    <t>土砂災害警戒情報
土砂災害危険度情報
土砂災害警戒判定メッシュ情報</t>
    <rPh sb="0" eb="2">
      <t>ドシャ</t>
    </rPh>
    <rPh sb="2" eb="4">
      <t>サイガイ</t>
    </rPh>
    <rPh sb="4" eb="6">
      <t>ケイカイ</t>
    </rPh>
    <rPh sb="6" eb="8">
      <t>ジョウホウ</t>
    </rPh>
    <rPh sb="9" eb="11">
      <t>ドシャ</t>
    </rPh>
    <rPh sb="11" eb="13">
      <t>サイガイ</t>
    </rPh>
    <rPh sb="13" eb="16">
      <t>キケンド</t>
    </rPh>
    <rPh sb="16" eb="18">
      <t>ジョウホウ</t>
    </rPh>
    <rPh sb="20" eb="22">
      <t>ドシャ</t>
    </rPh>
    <rPh sb="22" eb="24">
      <t>サイガイ</t>
    </rPh>
    <rPh sb="24" eb="26">
      <t>ケイカイ</t>
    </rPh>
    <rPh sb="26" eb="28">
      <t>ハンテイ</t>
    </rPh>
    <rPh sb="32" eb="3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</si>
  <si>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</si>
  <si>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6．避難誘導 </t>
    <phoneticPr fontId="9"/>
  </si>
  <si>
    <t>○○○○○○○○施設</t>
    <rPh sb="8" eb="10">
      <t>シセツ</t>
    </rPh>
    <phoneticPr fontId="9"/>
  </si>
  <si>
    <t>特別養護老人ホーム○○</t>
    <rPh sb="0" eb="2">
      <t>トクベツ</t>
    </rPh>
    <rPh sb="2" eb="4">
      <t>ヨウゴ</t>
    </rPh>
    <rPh sb="4" eb="6">
      <t>ロウジン</t>
    </rPh>
    <phoneticPr fontId="9"/>
  </si>
  <si>
    <t>○○○</t>
    <phoneticPr fontId="9"/>
  </si>
  <si>
    <t>○○小学校</t>
    <rPh sb="2" eb="5">
      <t>ショウガッコウ</t>
    </rPh>
    <phoneticPr fontId="9"/>
  </si>
  <si>
    <t>○</t>
    <phoneticPr fontId="9"/>
  </si>
  <si>
    <t>徒歩</t>
  </si>
  <si>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</si>
  <si>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</si>
  <si>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平日と異なる</t>
  </si>
  <si>
    <t>施設の３階</t>
    <rPh sb="0" eb="2">
      <t>シセツ</t>
    </rPh>
    <rPh sb="4" eb="5">
      <t>カイ</t>
    </rPh>
    <phoneticPr fontId="9"/>
  </si>
  <si>
    <t>有</t>
  </si>
  <si>
    <t>新規採用の従業員</t>
  </si>
  <si>
    <t>全従業員及び利用者</t>
  </si>
  <si>
    <t>防災情報及び避難誘導</t>
  </si>
  <si>
    <t>情報収集・伝達及び避難誘導</t>
  </si>
  <si>
    <t xml:space="preserve"> この計画は、土砂災害防止法第8条の2に基づくものであり、本施設の利用者の、土砂災害時の円滑かつ迅速な避難の確保を図ることを目的とする。</t>
    <rPh sb="7" eb="9">
      <t>ドシャ</t>
    </rPh>
    <rPh sb="9" eb="11">
      <t>サイガイ</t>
    </rPh>
    <rPh sb="11" eb="13">
      <t>ボウシ</t>
    </rPh>
    <rPh sb="13" eb="14">
      <t>ホウ</t>
    </rPh>
    <rPh sb="29" eb="30">
      <t>ホン</t>
    </rPh>
    <rPh sb="30" eb="32">
      <t>シセツ</t>
    </rPh>
    <rPh sb="33" eb="36">
      <t>リヨウシャ</t>
    </rPh>
    <rPh sb="38" eb="40">
      <t>ドシャ</t>
    </rPh>
    <rPh sb="40" eb="42">
      <t>サイガイ</t>
    </rPh>
    <rPh sb="42" eb="43">
      <t>ジ</t>
    </rPh>
    <rPh sb="44" eb="46">
      <t>エンカツ</t>
    </rPh>
    <rPh sb="48" eb="50">
      <t>ジンソク</t>
    </rPh>
    <rPh sb="51" eb="53">
      <t>ヒナン</t>
    </rPh>
    <rPh sb="54" eb="56">
      <t>カクホ</t>
    </rPh>
    <rPh sb="57" eb="58">
      <t>ハカ</t>
    </rPh>
    <rPh sb="62" eb="64">
      <t>モクテキ</t>
    </rPh>
    <phoneticPr fontId="9"/>
  </si>
  <si>
    <t>　避難場所及び屋内安全確保を図る場所は下表のとおりとする。また、悪天候の中の避難や、夜間の避難で危険を伴う場合は、がけ地から最も離れた施設内の最上階で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3" eb="55">
      <t>バアイ</t>
    </rPh>
    <rPh sb="59" eb="60">
      <t>チ</t>
    </rPh>
    <rPh sb="62" eb="63">
      <t>モット</t>
    </rPh>
    <rPh sb="64" eb="65">
      <t>ハナ</t>
    </rPh>
    <rPh sb="67" eb="69">
      <t>シセツ</t>
    </rPh>
    <rPh sb="69" eb="70">
      <t>ナイ</t>
    </rPh>
    <rPh sb="71" eb="74">
      <t>サイジョウカイ</t>
    </rPh>
    <rPh sb="75" eb="77">
      <t>オクナイ</t>
    </rPh>
    <rPh sb="77" eb="79">
      <t>アンゼン</t>
    </rPh>
    <rPh sb="79" eb="81">
      <t>カクホ</t>
    </rPh>
    <rPh sb="82" eb="83">
      <t>ハカ</t>
    </rPh>
    <rPh sb="92" eb="94">
      <t>バアイ</t>
    </rPh>
    <rPh sb="96" eb="98">
      <t>ビチク</t>
    </rPh>
    <rPh sb="98" eb="100">
      <t>ブッシ</t>
    </rPh>
    <rPh sb="101" eb="103">
      <t>ヨウイ</t>
    </rPh>
    <phoneticPr fontId="9"/>
  </si>
  <si>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</si>
  <si>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</si>
  <si>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</si>
  <si>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</si>
  <si>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防災情報及び避難誘導</t>
    <phoneticPr fontId="9"/>
  </si>
  <si>
    <t>全従業員及び利用者</t>
    <phoneticPr fontId="9"/>
  </si>
  <si>
    <t>全従業員及び利用者</t>
    <rPh sb="0" eb="1">
      <t>ゼン</t>
    </rPh>
    <rPh sb="1" eb="4">
      <t>ジュウギョウイン</t>
    </rPh>
    <rPh sb="4" eb="5">
      <t>オヨ</t>
    </rPh>
    <rPh sb="6" eb="8">
      <t>リヨウ</t>
    </rPh>
    <rPh sb="8" eb="9">
      <t>シャ</t>
    </rPh>
    <phoneticPr fontId="9"/>
  </si>
  <si>
    <t>」</t>
    <phoneticPr fontId="9"/>
  </si>
  <si>
    <t>広報車</t>
    <rPh sb="0" eb="2">
      <t>コウホウ</t>
    </rPh>
    <rPh sb="2" eb="3">
      <t>シャ</t>
    </rPh>
    <phoneticPr fontId="9"/>
  </si>
  <si>
    <t>テレビ・ラジオ</t>
    <phoneticPr fontId="9"/>
  </si>
  <si>
    <t>「避難確保計画作成シート」（土砂災害編）</t>
    <rPh sb="1" eb="3">
      <t>ヒナン</t>
    </rPh>
    <rPh sb="3" eb="5">
      <t>カクホ</t>
    </rPh>
    <rPh sb="5" eb="7">
      <t>ケイカク</t>
    </rPh>
    <rPh sb="7" eb="9">
      <t>サクセイ</t>
    </rPh>
    <rPh sb="14" eb="16">
      <t>ドシャ</t>
    </rPh>
    <rPh sb="16" eb="18">
      <t>サイガイ</t>
    </rPh>
    <rPh sb="18" eb="19">
      <t>ヘン</t>
    </rPh>
    <phoneticPr fontId="9"/>
  </si>
  <si>
    <t>※1）表内の事項のほか、統括管理者の指揮命令に従うものとする。</t>
    <rPh sb="4" eb="5">
      <t>ナイ</t>
    </rPh>
    <rPh sb="6" eb="8">
      <t>ジコウ</t>
    </rPh>
    <phoneticPr fontId="9"/>
  </si>
  <si>
    <t>・がけから水が噴き出す。　
・がけからの水が濁りだす。
・樹木の根の切れる音がする。
・がけに割れ目が見える。
・地鳴りがする。</t>
    <phoneticPr fontId="9"/>
  </si>
  <si>
    <t>※3）土砂災害の前兆現象を確認した場合は、表内の避難誘導のタイミングに</t>
    <rPh sb="3" eb="5">
      <t>ドシャ</t>
    </rPh>
    <rPh sb="5" eb="7">
      <t>サイガイ</t>
    </rPh>
    <rPh sb="8" eb="10">
      <t>ゼンチョウ</t>
    </rPh>
    <rPh sb="10" eb="12">
      <t>ゲンショウ</t>
    </rPh>
    <rPh sb="13" eb="15">
      <t>カクニン</t>
    </rPh>
    <rPh sb="17" eb="19">
      <t>バアイ</t>
    </rPh>
    <rPh sb="21" eb="23">
      <t>ヒョウナイ</t>
    </rPh>
    <rPh sb="24" eb="26">
      <t>ヒナン</t>
    </rPh>
    <rPh sb="26" eb="28">
      <t>ユウドウ</t>
    </rPh>
    <phoneticPr fontId="9"/>
  </si>
  <si>
    <t>　　 関わらず、避難を開始する。前兆現象については、安全確保のため、施</t>
    <rPh sb="3" eb="4">
      <t>カカ</t>
    </rPh>
    <rPh sb="8" eb="10">
      <t>ヒナン</t>
    </rPh>
    <rPh sb="11" eb="13">
      <t>カイシ</t>
    </rPh>
    <rPh sb="16" eb="18">
      <t>ゼンチョウ</t>
    </rPh>
    <rPh sb="18" eb="20">
      <t>ゲンショウ</t>
    </rPh>
    <rPh sb="26" eb="28">
      <t>アンゼン</t>
    </rPh>
    <rPh sb="28" eb="30">
      <t>カクホ</t>
    </rPh>
    <rPh sb="34" eb="35">
      <t>シ</t>
    </rPh>
    <phoneticPr fontId="9"/>
  </si>
  <si>
    <t xml:space="preserve">     設内から確認できる範囲で把握をする。</t>
    <rPh sb="5" eb="6">
      <t>カイセツ</t>
    </rPh>
    <rPh sb="6" eb="7">
      <t>ナイ</t>
    </rPh>
    <rPh sb="9" eb="11">
      <t>カクニン</t>
    </rPh>
    <rPh sb="14" eb="16">
      <t>ハンイ</t>
    </rPh>
    <rPh sb="17" eb="19">
      <t>ハアク</t>
    </rPh>
    <phoneticPr fontId="9"/>
  </si>
  <si>
    <t xml:space="preserve">     【土砂災害の前兆現象】</t>
    <rPh sb="6" eb="8">
      <t>ドシャ</t>
    </rPh>
    <rPh sb="8" eb="10">
      <t>サイガイ</t>
    </rPh>
    <rPh sb="11" eb="13">
      <t>ゼンチョウ</t>
    </rPh>
    <rPh sb="13" eb="15">
      <t>ゲンショウ</t>
    </rPh>
    <phoneticPr fontId="9"/>
  </si>
  <si>
    <t xml:space="preserve">          ・がけの表面に水が流れ出す。
          ・小石がパラパラと落ちる。
          ・がけの樹木が傾く。
          ・樹木の倒れる音がする。
          ・斜面がふくらみだす。</t>
    <phoneticPr fontId="9"/>
  </si>
  <si>
    <r>
      <rPr>
        <sz val="14"/>
        <color theme="1"/>
        <rFont val="ＭＳ Ｐゴシック"/>
        <family val="3"/>
        <charset val="128"/>
        <scheme val="minor"/>
      </rPr>
      <t>　　　　</t>
    </r>
    <r>
      <rPr>
        <u/>
        <sz val="14"/>
        <color theme="1"/>
        <rFont val="ＭＳ Ｐゴシック"/>
        <family val="3"/>
        <charset val="128"/>
        <scheme val="minor"/>
      </rPr>
      <t>にかかる時間等を総合的に判断し、命を守る行動をとるものとする。</t>
    </r>
    <phoneticPr fontId="9"/>
  </si>
  <si>
    <t>※2）国及び市が出す情報のみでなく、今後の雨の降り方や周囲の状況、避難</t>
    <rPh sb="3" eb="4">
      <t>クニ</t>
    </rPh>
    <rPh sb="4" eb="5">
      <t>オヨ</t>
    </rPh>
    <rPh sb="6" eb="7">
      <t>シ</t>
    </rPh>
    <rPh sb="8" eb="9">
      <t>ダ</t>
    </rPh>
    <rPh sb="10" eb="12">
      <t>ジョウホウ</t>
    </rPh>
    <rPh sb="18" eb="20">
      <t>コンゴ</t>
    </rPh>
    <rPh sb="21" eb="22">
      <t>アメ</t>
    </rPh>
    <rPh sb="23" eb="24">
      <t>フ</t>
    </rPh>
    <rPh sb="25" eb="26">
      <t>カタ</t>
    </rPh>
    <rPh sb="27" eb="29">
      <t>シュウイ</t>
    </rPh>
    <rPh sb="30" eb="32">
      <t>ジョウキョウ</t>
    </rPh>
    <phoneticPr fontId="9"/>
  </si>
  <si>
    <t>避難経路作成はしましたか？</t>
    <rPh sb="0" eb="2">
      <t>ヒナン</t>
    </rPh>
    <rPh sb="2" eb="4">
      <t>ケイロ</t>
    </rPh>
    <rPh sb="4" eb="6">
      <t>サクセイ</t>
    </rPh>
    <phoneticPr fontId="9"/>
  </si>
  <si>
    <t>↓出力シートを確認してください。</t>
    <rPh sb="1" eb="3">
      <t>シュツリョク</t>
    </rPh>
    <rPh sb="7" eb="9">
      <t>カクニン</t>
    </rPh>
    <phoneticPr fontId="9"/>
  </si>
  <si>
    <t>大雨(土砂災害)警報発表</t>
    <phoneticPr fontId="9"/>
  </si>
  <si>
    <t>土砂災害警戒情報の発表</t>
    <phoneticPr fontId="9"/>
  </si>
  <si>
    <t>所在市町村名</t>
  </si>
  <si>
    <t>豊川市諏訪１丁目１番地</t>
    <rPh sb="0" eb="3">
      <t>トヨカワシ</t>
    </rPh>
    <rPh sb="3" eb="5">
      <t>スワ</t>
    </rPh>
    <rPh sb="6" eb="8">
      <t>チョウメ</t>
    </rPh>
    <rPh sb="9" eb="11">
      <t>バンチ</t>
    </rPh>
    <phoneticPr fontId="9"/>
  </si>
  <si>
    <t>豊川市</t>
    <rPh sb="0" eb="3">
      <t>トヨカワシ</t>
    </rPh>
    <phoneticPr fontId="9"/>
  </si>
  <si>
    <t>所在町名</t>
    <rPh sb="2" eb="3">
      <t>チョウ</t>
    </rPh>
    <phoneticPr fontId="9"/>
  </si>
  <si>
    <t>諏訪</t>
    <rPh sb="0" eb="2">
      <t>スワ</t>
    </rPh>
    <phoneticPr fontId="9"/>
  </si>
  <si>
    <t>金屋小学校</t>
    <rPh sb="0" eb="2">
      <t>カナヤ</t>
    </rPh>
    <rPh sb="2" eb="5">
      <t>ショウガッコウ</t>
    </rPh>
    <phoneticPr fontId="9"/>
  </si>
  <si>
    <t>○○町○○番地</t>
    <rPh sb="2" eb="3">
      <t>チョウ</t>
    </rPh>
    <rPh sb="5" eb="7">
      <t>バンチ</t>
    </rPh>
    <phoneticPr fontId="9"/>
  </si>
  <si>
    <t>○○町○○番</t>
    <rPh sb="2" eb="3">
      <t>チョウ</t>
    </rPh>
    <rPh sb="5" eb="6">
      <t>バン</t>
    </rPh>
    <phoneticPr fontId="9"/>
  </si>
  <si>
    <t>金屋西町１丁目１番地</t>
    <rPh sb="0" eb="2">
      <t>カナヤ</t>
    </rPh>
    <rPh sb="2" eb="3">
      <t>ニシ</t>
    </rPh>
    <rPh sb="3" eb="4">
      <t>マチ</t>
    </rPh>
    <rPh sb="5" eb="7">
      <t>チョウメ</t>
    </rPh>
    <rPh sb="8" eb="10">
      <t>バンチ</t>
    </rPh>
    <phoneticPr fontId="9"/>
  </si>
  <si>
    <r>
      <t>Ø</t>
    </r>
    <r>
      <rPr>
        <sz val="7"/>
        <color indexed="8"/>
        <rFont val="Times New Roman"/>
        <family val="1"/>
      </rPr>
      <t xml:space="preserve"> </t>
    </r>
    <phoneticPr fontId="9"/>
  </si>
  <si>
    <t>②豊川市から利用者の避難状況や安否情報の提供を求められる場合があるため、情報を整理しておく。</t>
    <rPh sb="1" eb="3">
      <t>トヨカワ</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</si>
  <si>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「高齢者等避難」などの避難情報は、豊川市は町単位で発令します。</t>
    <rPh sb="1" eb="4">
      <t>コウレイシャ</t>
    </rPh>
    <rPh sb="4" eb="5">
      <t>トウ</t>
    </rPh>
    <rPh sb="5" eb="7">
      <t>ヒナン</t>
    </rPh>
    <rPh sb="11" eb="13">
      <t>ヒナン</t>
    </rPh>
    <rPh sb="13" eb="15">
      <t>ジョウホウ</t>
    </rPh>
    <rPh sb="17" eb="19">
      <t>トヨカワ</t>
    </rPh>
    <rPh sb="19" eb="20">
      <t>シ</t>
    </rPh>
    <rPh sb="21" eb="22">
      <t>チョウ</t>
    </rPh>
    <rPh sb="22" eb="24">
      <t>タンイ</t>
    </rPh>
    <rPh sb="25" eb="27">
      <t>ハツレイ</t>
    </rPh>
    <phoneticPr fontId="9"/>
  </si>
  <si>
    <t>電子メール（とよかわ安心メール）・豊川市防災アプリ</t>
    <rPh sb="0" eb="2">
      <t>デンシ</t>
    </rPh>
    <rPh sb="10" eb="12">
      <t>アンシン</t>
    </rPh>
    <rPh sb="17" eb="20">
      <t>トヨカワシ</t>
    </rPh>
    <rPh sb="20" eb="22">
      <t>ボウサイ</t>
    </rPh>
    <phoneticPr fontId="9"/>
  </si>
  <si>
    <t>豊川市HP(https://www.city.toyokawa.lg.jp/)</t>
    <rPh sb="0" eb="3">
      <t>トヨカワシ</t>
    </rPh>
    <phoneticPr fontId="9"/>
  </si>
  <si>
    <t>屋外スピーカー（防災情報伝達システム）</t>
    <rPh sb="0" eb="2">
      <t>オクガイ</t>
    </rPh>
    <rPh sb="8" eb="10">
      <t>ボウサイ</t>
    </rPh>
    <rPh sb="10" eb="12">
      <t>ジョウホウ</t>
    </rPh>
    <rPh sb="12" eb="14">
      <t>デンタツ</t>
    </rPh>
    <phoneticPr fontId="9"/>
  </si>
  <si>
    <t>高齢者等避難
避難指示
緊急安全確保</t>
    <rPh sb="4" eb="6">
      <t>ヒナン</t>
    </rPh>
    <rPh sb="12" eb="14">
      <t>キンキュウ</t>
    </rPh>
    <rPh sb="14" eb="16">
      <t>アンゼン</t>
    </rPh>
    <rPh sb="16" eb="18">
      <t>カクホ</t>
    </rPh>
    <phoneticPr fontId="9"/>
  </si>
  <si>
    <t>　また、訓練実施後は、「避難訓練結果報告書」により、豊川市危機管理課へ訓練結果を報告する。</t>
    <phoneticPr fontId="9"/>
  </si>
  <si>
    <t>※</t>
  </si>
  <si>
    <t>避難開始前に避難場所の開設状況を確認する。不明な場合は、豊川市災害対策本部(電話：89-2194)に避難所の開設状況を確認する。</t>
    <rPh sb="0" eb="2">
      <t>ヒナン</t>
    </rPh>
    <rPh sb="2" eb="4">
      <t>カイシ</t>
    </rPh>
    <rPh sb="4" eb="5">
      <t>マエ</t>
    </rPh>
    <rPh sb="6" eb="8">
      <t>ヒナン</t>
    </rPh>
    <rPh sb="8" eb="10">
      <t>バショ</t>
    </rPh>
    <rPh sb="11" eb="13">
      <t>カイセツ</t>
    </rPh>
    <rPh sb="13" eb="15">
      <t>ジョウキョウ</t>
    </rPh>
    <rPh sb="16" eb="18">
      <t>カクニン</t>
    </rPh>
    <rPh sb="21" eb="23">
      <t>フメイ</t>
    </rPh>
    <rPh sb="24" eb="26">
      <t>バアイ</t>
    </rPh>
    <rPh sb="28" eb="31">
      <t>トヨカワシ</t>
    </rPh>
    <rPh sb="31" eb="37">
      <t>サイガイタイサクホンブ</t>
    </rPh>
    <rPh sb="38" eb="40">
      <t>デンワ</t>
    </rPh>
    <rPh sb="50" eb="53">
      <t>ヒナンジョ</t>
    </rPh>
    <rPh sb="54" eb="56">
      <t>カイセツ</t>
    </rPh>
    <rPh sb="56" eb="58">
      <t>ジョウキョウ</t>
    </rPh>
    <rPh sb="59" eb="61">
      <t>カクニン</t>
    </rPh>
    <phoneticPr fontId="34"/>
  </si>
  <si>
    <t>気象庁HP（https://www.jma.go.jp/）</t>
    <phoneticPr fontId="9"/>
  </si>
  <si>
    <t>愛知県土砂災害防災情報
(https://www.sabo.pref.aichi.jp/)</t>
    <rPh sb="0" eb="3">
      <t>アイチケン</t>
    </rPh>
    <rPh sb="3" eb="5">
      <t>ドシャ</t>
    </rPh>
    <rPh sb="5" eb="7">
      <t>サイガイ</t>
    </rPh>
    <rPh sb="7" eb="9">
      <t>ボウサイ</t>
    </rPh>
    <rPh sb="9" eb="11">
      <t>ジョウホウ</t>
    </rPh>
    <phoneticPr fontId="9"/>
  </si>
  <si>
    <t>気象庁HPの防災情報のサイト（土砂災害警戒情報）（https://www.jma.go.jp/bosai/#area_type=class20s&amp;area_code=2320700&amp;pattern=default）</t>
    <rPh sb="6" eb="8">
      <t>ボウサイ</t>
    </rPh>
    <rPh sb="8" eb="10">
      <t>ジョウホウ</t>
    </rPh>
    <rPh sb="15" eb="17">
      <t>ドシャ</t>
    </rPh>
    <rPh sb="17" eb="19">
      <t>サイガイ</t>
    </rPh>
    <rPh sb="19" eb="21">
      <t>ケイカイ</t>
    </rPh>
    <rPh sb="21" eb="23">
      <t>ジョウホウ</t>
    </rPh>
    <phoneticPr fontId="9"/>
  </si>
  <si>
    <t>洪水時の避難先は、近隣で安全が確保できる場所を選定する。
例えば、鉄筋コンクリート構造の建物等で身の安全を守ることができる場所。
※「市指定の避難所」を避難先とする場合は、「豊川市防災マップ電子版」で確認ができます。
「豊川市防災マップ電子版」
https://www.city.toyokawa.lg.jp/section/bosaimap/htdocs/
「市指定の避難所」
https://www.city.toyokawa.lg.jp/material/files/group/2/20220627siteihinanjyo.pdf</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</si>
</sst>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35" x14ac:knownFonts="1">
    <font>
      <sz val="11"/>
      <color theme="1"/>
      <name val="ＭＳ Ｐゴシック"/>
      <family val="3"/>
      <charset val="128"/>
      <scheme val="minor"/>
    </font>
    <font>
      <sz val="14"/>
      <color indexed="8"/>
      <name val="ＭＳ ゴシック"/>
      <family val="3"/>
      <charset val="128"/>
    </font>
    <font>
      <sz val="20"/>
      <color indexed="8"/>
      <name val="ＭＳ ゴシック"/>
      <family val="3"/>
      <charset val="128"/>
    </font>
    <font>
      <sz val="14"/>
      <color indexed="8"/>
      <name val="Wingdings"/>
      <charset val="2"/>
    </font>
    <font>
      <sz val="7"/>
      <color indexed="8"/>
      <name val="Times New Roman"/>
      <family val="1"/>
    </font>
    <font>
      <sz val="16"/>
      <color indexed="8"/>
      <name val="Wingdings"/>
      <charset val="2"/>
    </font>
    <font>
      <sz val="16"/>
      <color indexed="8"/>
      <name val="ＭＳ ゴシック"/>
      <family val="3"/>
      <charset val="128"/>
    </font>
    <font>
      <sz val="12"/>
      <color indexed="8"/>
      <name val="ＭＳ ゴシック"/>
      <family val="3"/>
      <charset val="128"/>
    </font>
    <font>
      <sz val="12"/>
      <color indexed="8"/>
      <name val="Wingdings"/>
      <charset val="2"/>
    </font>
    <font>
      <sz val="6"/>
      <name val="ＭＳ Ｐゴシック"/>
      <family val="3"/>
      <charset val="128"/>
    </font>
    <font>
      <sz val="12"/>
      <name val="ＭＳ ゴシック"/>
      <family val="3"/>
      <charset val="128"/>
    </font>
    <font>
      <sz val="12"/>
      <color indexed="9"/>
      <name val="ＭＳ ゴシック"/>
      <family val="3"/>
      <charset val="128"/>
    </font>
    <font>
      <sz val="22"/>
      <color indexed="8"/>
      <name val="ＭＳ ゴシック"/>
      <family val="3"/>
      <charset val="128"/>
    </font>
    <font>
      <sz val="24"/>
      <color indexed="8"/>
      <name val="ＭＳ ゴシック"/>
      <family val="3"/>
      <charset val="128"/>
    </font>
    <font>
      <sz val="7"/>
      <color indexed="8"/>
      <name val="ＭＳ ゴシック"/>
      <family val="3"/>
      <charset val="128"/>
    </font>
    <font>
      <sz val="11"/>
      <color indexed="8"/>
      <name val="ＭＳ ゴシック"/>
      <family val="3"/>
      <charset val="128"/>
    </font>
    <font>
      <sz val="14"/>
      <color indexed="8"/>
      <name val="ＭＳ Ｐゴシック"/>
      <family val="3"/>
      <charset val="128"/>
    </font>
    <font>
      <sz val="28"/>
      <color indexed="8"/>
      <name val="ＭＳ ゴシック"/>
      <family val="3"/>
      <charset val="128"/>
    </font>
    <font>
      <sz val="14"/>
      <color indexed="8"/>
      <name val="Times New Roman"/>
      <family val="1"/>
    </font>
    <font>
      <sz val="14"/>
      <color indexed="8"/>
      <name val="ＭＳ Ｐゴシック"/>
      <family val="3"/>
      <charset val="128"/>
    </font>
    <font>
      <sz val="14"/>
      <color indexed="9"/>
      <name val="ＭＳ ゴシック"/>
      <family val="3"/>
      <charset val="128"/>
    </font>
    <font>
      <sz val="18"/>
      <color indexed="8"/>
      <name val="ＭＳ ゴシック"/>
      <family val="3"/>
      <charset val="128"/>
    </font>
    <font>
      <sz val="10"/>
      <color indexed="8"/>
      <name val="ＭＳ Ｐゴシック"/>
      <family val="3"/>
      <charset val="128"/>
    </font>
    <font>
      <sz val="10"/>
      <name val="ＭＳ ゴシック"/>
      <family val="3"/>
      <charset val="128"/>
    </font>
    <font>
      <sz val="14"/>
      <name val="ＭＳ ゴシック"/>
      <family val="3"/>
      <charset val="128"/>
    </font>
    <font>
      <sz val="11"/>
      <color indexed="55"/>
      <name val="ＭＳ Ｐゴシック"/>
      <family val="3"/>
      <charset val="128"/>
    </font>
    <font>
      <sz val="14"/>
      <color indexed="8"/>
      <name val="ＭＳ Ｐゴシック"/>
      <family val="3"/>
      <charset val="128"/>
    </font>
    <font>
      <sz val="14"/>
      <color theme="1"/>
      <name val="ＭＳ Ｐゴシック"/>
      <family val="3"/>
      <charset val="128"/>
      <scheme val="minor"/>
    </font>
    <font>
      <u/>
      <sz val="14"/>
      <color indexed="8"/>
      <name val="ＭＳ ゴシック"/>
      <family val="3"/>
      <charset val="128"/>
    </font>
    <font>
      <u/>
      <sz val="11"/>
      <color theme="1"/>
      <name val="ＭＳ Ｐゴシック"/>
      <family val="3"/>
      <charset val="128"/>
      <scheme val="minor"/>
    </font>
    <font>
      <u/>
      <sz val="14"/>
      <color theme="1"/>
      <name val="ＭＳ Ｐゴシック"/>
      <family val="3"/>
      <charset val="128"/>
      <scheme val="minor"/>
    </font>
    <font>
      <sz val="12"/>
      <color indexed="8"/>
      <name val="ＭＳ Ｐゴシック"/>
      <family val="3"/>
      <charset val="128"/>
    </font>
    <font>
      <sz val="14"/>
      <color rgb="FFFF0000"/>
      <name val="ＭＳ Ｐゴシック"/>
      <family val="3"/>
      <charset val="128"/>
      <scheme val="minor"/>
    </font>
    <font>
      <sz val="24"/>
      <color rgb="FFFF0000"/>
      <name val="ＭＳ 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30"/>
        <bgColor indexed="64"/>
      </patternFill>
    </fill>
    <fill>
      <patternFill patternType="solid">
        <fgColor indexed="8"/>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s>
  <borders count="73">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ashed">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medium">
        <color indexed="64"/>
      </bottom>
      <diagonal style="thin">
        <color indexed="64"/>
      </diagonal>
    </border>
    <border>
      <left style="double">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s>
  <cellStyleXfs count="1">
    <xf numFmtId="0" fontId="0" fillId="0" borderId="0">
      <alignment vertical="center"/>
    </xf>
  </cellStyleXfs>
  <cellXfs count="365">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2" xfId="0" applyFont="1" applyBorder="1" applyAlignment="1">
      <alignment vertical="top"/>
    </xf>
    <xf numFmtId="0" fontId="8" fillId="0" borderId="3" xfId="0" applyFont="1" applyBorder="1" applyAlignment="1">
      <alignment horizontal="right" vertical="center"/>
    </xf>
    <xf numFmtId="0" fontId="1" fillId="0" borderId="1" xfId="0" applyFont="1" applyBorder="1" applyAlignment="1">
      <alignment vertical="center"/>
    </xf>
    <xf numFmtId="0" fontId="1" fillId="0" borderId="4" xfId="0" applyFont="1" applyBorder="1" applyAlignment="1">
      <alignment horizontal="justify" vertical="center"/>
    </xf>
    <xf numFmtId="0" fontId="15" fillId="0" borderId="5"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3" xfId="0" applyFont="1" applyBorder="1" applyAlignment="1">
      <alignment horizontal="justify" vertical="center" wrapText="1"/>
    </xf>
    <xf numFmtId="0" fontId="11" fillId="2" borderId="2" xfId="0" applyFont="1" applyFill="1" applyBorder="1" applyAlignment="1">
      <alignment vertical="center" wrapText="1"/>
    </xf>
    <xf numFmtId="0" fontId="11" fillId="0" borderId="3" xfId="0" applyFont="1" applyBorder="1" applyAlignment="1">
      <alignment horizontal="justify"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6" xfId="0" applyFont="1" applyFill="1" applyBorder="1" applyAlignment="1">
      <alignment vertical="center" wrapText="1"/>
    </xf>
    <xf numFmtId="0" fontId="10" fillId="0" borderId="7"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5" fillId="0" borderId="12" xfId="0" applyFont="1" applyBorder="1" applyAlignment="1">
      <alignment vertical="center"/>
    </xf>
    <xf numFmtId="0" fontId="1" fillId="0" borderId="13"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7" fillId="0" borderId="0" xfId="0" applyFont="1" applyFill="1" applyBorder="1">
      <alignment vertical="center"/>
    </xf>
    <xf numFmtId="0" fontId="7" fillId="0" borderId="7" xfId="0" applyFont="1" applyFill="1" applyBorder="1" applyAlignment="1">
      <alignment vertical="center" wrapText="1"/>
    </xf>
    <xf numFmtId="0" fontId="1" fillId="0" borderId="1" xfId="0" applyFont="1" applyBorder="1" applyAlignment="1">
      <alignment horizontal="justify" vertical="center"/>
    </xf>
    <xf numFmtId="0" fontId="15" fillId="0" borderId="16" xfId="0" applyFont="1" applyBorder="1" applyAlignment="1">
      <alignment vertical="center"/>
    </xf>
    <xf numFmtId="0" fontId="15" fillId="0" borderId="17" xfId="0" applyFont="1" applyBorder="1" applyAlignment="1">
      <alignment vertical="center"/>
    </xf>
    <xf numFmtId="0" fontId="1" fillId="0" borderId="0" xfId="0" applyFont="1" applyAlignment="1">
      <alignment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1" fillId="0" borderId="16" xfId="0" applyFont="1" applyBorder="1" applyAlignment="1">
      <alignment vertical="center"/>
    </xf>
    <xf numFmtId="0" fontId="1" fillId="0" borderId="0" xfId="0" applyFont="1" applyBorder="1" applyAlignment="1">
      <alignment horizontal="center" vertical="center" wrapText="1"/>
    </xf>
    <xf numFmtId="0" fontId="0" fillId="0" borderId="1"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18" xfId="0" applyFont="1" applyBorder="1" applyAlignment="1">
      <alignment horizontal="right" vertical="center" wrapText="1"/>
    </xf>
    <xf numFmtId="0" fontId="1" fillId="0" borderId="0" xfId="0" applyFont="1" applyAlignment="1">
      <alignment horizontal="right" vertical="center" wrapText="1"/>
    </xf>
    <xf numFmtId="0" fontId="19" fillId="0" borderId="6"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20" fillId="3" borderId="21" xfId="0" applyFont="1" applyFill="1" applyBorder="1" applyAlignment="1">
      <alignment horizontal="right" vertical="center"/>
    </xf>
    <xf numFmtId="0" fontId="1" fillId="0" borderId="0" xfId="0" applyFont="1" applyBorder="1" applyAlignment="1">
      <alignment horizontal="left" vertical="top" wrapText="1"/>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19" fillId="0" borderId="9" xfId="0" applyFont="1" applyBorder="1" applyAlignment="1">
      <alignment vertical="center"/>
    </xf>
    <xf numFmtId="0" fontId="3" fillId="0" borderId="22"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7" xfId="0" applyFont="1" applyBorder="1" applyAlignment="1">
      <alignment vertical="center" wrapText="1"/>
    </xf>
    <xf numFmtId="0" fontId="7"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1" fillId="2" borderId="23" xfId="0" applyFont="1" applyFill="1" applyBorder="1" applyAlignment="1">
      <alignment vertical="center" wrapText="1"/>
    </xf>
    <xf numFmtId="0" fontId="10" fillId="0" borderId="0" xfId="0" applyFont="1" applyFill="1" applyBorder="1" applyAlignment="1">
      <alignment vertical="center" wrapText="1"/>
    </xf>
    <xf numFmtId="0" fontId="7" fillId="0" borderId="16" xfId="0" applyFont="1" applyBorder="1" applyAlignment="1">
      <alignment vertical="center" wrapText="1"/>
    </xf>
    <xf numFmtId="0" fontId="10" fillId="0" borderId="7" xfId="0" applyFont="1" applyBorder="1" applyAlignment="1">
      <alignment vertical="center" wrapText="1"/>
    </xf>
    <xf numFmtId="0" fontId="10" fillId="0" borderId="16" xfId="0" applyFont="1" applyBorder="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8" xfId="0" applyFont="1" applyBorder="1" applyAlignment="1">
      <alignment vertical="center" wrapText="1"/>
    </xf>
    <xf numFmtId="0" fontId="7" fillId="0" borderId="3" xfId="0" applyFont="1" applyBorder="1" applyAlignment="1">
      <alignment vertical="center" wrapText="1"/>
    </xf>
    <xf numFmtId="0" fontId="11" fillId="0" borderId="3" xfId="0" applyFont="1" applyFill="1" applyBorder="1" applyAlignment="1">
      <alignment vertical="center" wrapText="1"/>
    </xf>
    <xf numFmtId="0" fontId="7" fillId="0" borderId="0" xfId="0" applyFont="1" applyBorder="1" applyAlignment="1">
      <alignment vertical="center" shrinkToFit="1"/>
    </xf>
    <xf numFmtId="0" fontId="7" fillId="0" borderId="24" xfId="0" applyFont="1" applyBorder="1" applyAlignment="1">
      <alignment horizontal="center" vertical="center" shrinkToFit="1"/>
    </xf>
    <xf numFmtId="0" fontId="11" fillId="2" borderId="25" xfId="0" applyFont="1" applyFill="1" applyBorder="1" applyAlignment="1">
      <alignment vertical="center" shrinkToFit="1"/>
    </xf>
    <xf numFmtId="0" fontId="11" fillId="0" borderId="25" xfId="0" applyFont="1" applyFill="1" applyBorder="1" applyAlignment="1">
      <alignment vertical="center" shrinkToFit="1"/>
    </xf>
    <xf numFmtId="176" fontId="10" fillId="0" borderId="26" xfId="0" applyNumberFormat="1" applyFont="1" applyBorder="1" applyAlignment="1">
      <alignment horizontal="justify" vertical="center" shrinkToFit="1"/>
    </xf>
    <xf numFmtId="0" fontId="7" fillId="0" borderId="26" xfId="0" applyFont="1" applyBorder="1" applyAlignment="1">
      <alignment horizontal="justify" vertical="center" shrinkToFit="1"/>
    </xf>
    <xf numFmtId="0" fontId="7" fillId="0" borderId="27" xfId="0" applyFont="1" applyBorder="1" applyAlignment="1">
      <alignment horizontal="justify" vertical="center" shrinkToFit="1"/>
    </xf>
    <xf numFmtId="0" fontId="11" fillId="2" borderId="24" xfId="0" applyFont="1" applyFill="1" applyBorder="1" applyAlignment="1">
      <alignment vertical="center" shrinkToFit="1"/>
    </xf>
    <xf numFmtId="0" fontId="11" fillId="0" borderId="26" xfId="0" applyFont="1" applyFill="1" applyBorder="1" applyAlignment="1">
      <alignment vertical="center" shrinkToFit="1"/>
    </xf>
    <xf numFmtId="0" fontId="10" fillId="0" borderId="26" xfId="0" applyFont="1" applyFill="1" applyBorder="1" applyAlignment="1">
      <alignment vertical="center" shrinkToFit="1"/>
    </xf>
    <xf numFmtId="3" fontId="7" fillId="0" borderId="26" xfId="0" applyNumberFormat="1" applyFont="1" applyBorder="1" applyAlignment="1">
      <alignment horizontal="justify" vertical="center" shrinkToFit="1"/>
    </xf>
    <xf numFmtId="0" fontId="10" fillId="0" borderId="26" xfId="0" applyFont="1" applyBorder="1" applyAlignment="1">
      <alignment horizontal="justify" vertical="center" shrinkToFit="1"/>
    </xf>
    <xf numFmtId="0" fontId="10" fillId="4" borderId="28" xfId="0" applyFont="1" applyFill="1" applyBorder="1" applyAlignment="1">
      <alignment vertical="center" wrapText="1"/>
    </xf>
    <xf numFmtId="0" fontId="7" fillId="4" borderId="29" xfId="0" applyFont="1" applyFill="1" applyBorder="1" applyAlignment="1">
      <alignment horizontal="justify" vertical="center" shrinkToFit="1"/>
    </xf>
    <xf numFmtId="0" fontId="7" fillId="4" borderId="28" xfId="0" applyFont="1" applyFill="1" applyBorder="1">
      <alignment vertical="center"/>
    </xf>
    <xf numFmtId="0" fontId="7" fillId="4" borderId="29" xfId="0" applyFont="1" applyFill="1" applyBorder="1" applyAlignment="1">
      <alignment vertical="center" shrinkToFit="1"/>
    </xf>
    <xf numFmtId="0" fontId="10" fillId="4" borderId="28" xfId="0" applyFont="1" applyFill="1" applyBorder="1" applyAlignment="1">
      <alignment horizontal="justify" vertical="center" wrapText="1"/>
    </xf>
    <xf numFmtId="0" fontId="10" fillId="4" borderId="29" xfId="0" applyFont="1" applyFill="1" applyBorder="1" applyAlignment="1">
      <alignment horizontal="justify" vertical="center" shrinkToFit="1"/>
    </xf>
    <xf numFmtId="0" fontId="10" fillId="5" borderId="30" xfId="0" applyNumberFormat="1" applyFont="1" applyFill="1" applyBorder="1" applyAlignment="1" applyProtection="1">
      <alignment horizontal="justify" vertical="center" wrapText="1"/>
      <protection locked="0"/>
    </xf>
    <xf numFmtId="177" fontId="10" fillId="5" borderId="30" xfId="0" applyNumberFormat="1" applyFont="1" applyFill="1" applyBorder="1" applyAlignment="1" applyProtection="1">
      <alignment vertical="center" wrapText="1"/>
      <protection locked="0"/>
    </xf>
    <xf numFmtId="178" fontId="10" fillId="5" borderId="30" xfId="0" applyNumberFormat="1" applyFont="1" applyFill="1" applyBorder="1" applyAlignment="1" applyProtection="1">
      <alignment vertical="center" wrapText="1"/>
      <protection locked="0"/>
    </xf>
    <xf numFmtId="0" fontId="0" fillId="5" borderId="30" xfId="0" applyFill="1" applyBorder="1" applyAlignment="1" applyProtection="1">
      <alignment horizontal="center" vertical="center"/>
      <protection locked="0"/>
    </xf>
    <xf numFmtId="177" fontId="10" fillId="5" borderId="30" xfId="0" applyNumberFormat="1" applyFont="1" applyFill="1" applyBorder="1" applyAlignment="1" applyProtection="1">
      <alignment horizontal="right" vertical="center" wrapText="1"/>
      <protection locked="0"/>
    </xf>
    <xf numFmtId="0" fontId="15" fillId="6" borderId="31" xfId="0" applyFont="1" applyFill="1" applyBorder="1" applyAlignment="1">
      <alignment vertical="center"/>
    </xf>
    <xf numFmtId="0" fontId="15" fillId="6" borderId="24" xfId="0" applyFont="1" applyFill="1" applyBorder="1" applyAlignment="1">
      <alignment vertical="center"/>
    </xf>
    <xf numFmtId="0" fontId="0" fillId="6" borderId="31" xfId="0" applyFill="1" applyBorder="1" applyAlignment="1">
      <alignment vertical="center"/>
    </xf>
    <xf numFmtId="0" fontId="0" fillId="6" borderId="24" xfId="0" applyFill="1" applyBorder="1" applyAlignment="1">
      <alignment vertical="center"/>
    </xf>
    <xf numFmtId="0" fontId="15" fillId="6" borderId="23" xfId="0" applyFont="1" applyFill="1" applyBorder="1" applyAlignment="1">
      <alignment vertical="center"/>
    </xf>
    <xf numFmtId="0" fontId="1" fillId="0" borderId="0" xfId="0" applyFont="1" applyBorder="1" applyAlignment="1">
      <alignment vertical="top"/>
    </xf>
    <xf numFmtId="0" fontId="0" fillId="0" borderId="18" xfId="0" applyBorder="1" applyAlignment="1">
      <alignment vertical="top"/>
    </xf>
    <xf numFmtId="0" fontId="0" fillId="0" borderId="32" xfId="0" applyBorder="1" applyAlignment="1">
      <alignment vertical="top"/>
    </xf>
    <xf numFmtId="0" fontId="5"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8" fillId="0" borderId="60" xfId="0" applyFont="1" applyBorder="1" applyAlignment="1">
      <alignment horizontal="right" vertical="center"/>
    </xf>
    <xf numFmtId="0" fontId="1" fillId="0" borderId="0" xfId="0" applyFont="1" applyAlignment="1">
      <alignment horizontal="justify" vertical="center"/>
    </xf>
    <xf numFmtId="0" fontId="1" fillId="0" borderId="0" xfId="0" applyFont="1" applyAlignment="1">
      <alignment horizontal="right"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33" fillId="0" borderId="0" xfId="0" applyFont="1" applyBorder="1" applyAlignment="1">
      <alignment horizontal="center" vertical="center"/>
    </xf>
    <xf numFmtId="0" fontId="11" fillId="2" borderId="31" xfId="0" applyFont="1" applyFill="1" applyBorder="1" applyAlignment="1">
      <alignment vertical="center" wrapText="1"/>
    </xf>
    <xf numFmtId="0" fontId="11" fillId="2" borderId="23" xfId="0" applyFont="1" applyFill="1" applyBorder="1" applyAlignment="1">
      <alignment vertical="center" wrapText="1"/>
    </xf>
    <xf numFmtId="179" fontId="10" fillId="5" borderId="35" xfId="0" applyNumberFormat="1" applyFont="1" applyFill="1" applyBorder="1" applyAlignment="1" applyProtection="1">
      <alignment vertical="center" wrapText="1"/>
      <protection locked="0"/>
    </xf>
    <xf numFmtId="179" fontId="10" fillId="5" borderId="34" xfId="0" applyNumberFormat="1" applyFont="1" applyFill="1" applyBorder="1" applyAlignment="1" applyProtection="1">
      <alignment vertical="center" wrapText="1"/>
      <protection locked="0"/>
    </xf>
    <xf numFmtId="0" fontId="7" fillId="4" borderId="36" xfId="0" applyFont="1" applyFill="1" applyBorder="1" applyAlignment="1">
      <alignment vertical="center" wrapText="1"/>
    </xf>
    <xf numFmtId="0" fontId="7" fillId="4" borderId="28" xfId="0" applyFont="1" applyFill="1" applyBorder="1" applyAlignment="1">
      <alignment vertical="center" wrapText="1"/>
    </xf>
    <xf numFmtId="0" fontId="10" fillId="5" borderId="35" xfId="0" applyFont="1" applyFill="1" applyBorder="1" applyAlignment="1" applyProtection="1">
      <alignment vertical="center" wrapText="1"/>
      <protection locked="0"/>
    </xf>
    <xf numFmtId="0" fontId="10" fillId="5" borderId="33" xfId="0" applyFont="1" applyFill="1" applyBorder="1" applyAlignment="1" applyProtection="1">
      <alignment vertical="center" wrapText="1"/>
      <protection locked="0"/>
    </xf>
    <xf numFmtId="0" fontId="10" fillId="5" borderId="34" xfId="0" applyFont="1" applyFill="1" applyBorder="1" applyAlignment="1" applyProtection="1">
      <alignment vertical="center" wrapText="1"/>
      <protection locked="0"/>
    </xf>
    <xf numFmtId="0" fontId="10" fillId="5" borderId="35" xfId="0" applyFont="1" applyFill="1" applyBorder="1" applyAlignment="1" applyProtection="1">
      <alignment horizontal="right" vertical="center" wrapText="1"/>
      <protection locked="0"/>
    </xf>
    <xf numFmtId="0" fontId="10" fillId="5" borderId="34" xfId="0" applyFont="1" applyFill="1" applyBorder="1" applyAlignment="1" applyProtection="1">
      <alignment horizontal="right" vertical="center" wrapText="1"/>
      <protection locked="0"/>
    </xf>
    <xf numFmtId="0" fontId="10" fillId="5" borderId="37" xfId="0" applyFont="1" applyFill="1" applyBorder="1" applyAlignment="1" applyProtection="1">
      <alignment vertical="top" wrapText="1"/>
      <protection locked="0"/>
    </xf>
    <xf numFmtId="0" fontId="10" fillId="5" borderId="18" xfId="0" applyFont="1" applyFill="1" applyBorder="1" applyAlignment="1" applyProtection="1">
      <alignment vertical="top" wrapText="1"/>
      <protection locked="0"/>
    </xf>
    <xf numFmtId="0" fontId="10" fillId="5" borderId="32" xfId="0" applyFont="1" applyFill="1" applyBorder="1" applyAlignment="1" applyProtection="1">
      <alignment vertical="top" wrapText="1"/>
      <protection locked="0"/>
    </xf>
    <xf numFmtId="0" fontId="10" fillId="5" borderId="4" xfId="0" applyFont="1" applyFill="1" applyBorder="1" applyAlignment="1" applyProtection="1">
      <alignment vertical="top" wrapText="1"/>
      <protection locked="0"/>
    </xf>
    <xf numFmtId="0" fontId="10" fillId="5" borderId="5" xfId="0" applyFont="1" applyFill="1" applyBorder="1" applyAlignment="1" applyProtection="1">
      <alignment vertical="top" wrapText="1"/>
      <protection locked="0"/>
    </xf>
    <xf numFmtId="0" fontId="10" fillId="5" borderId="17" xfId="0" applyFont="1" applyFill="1" applyBorder="1" applyAlignment="1" applyProtection="1">
      <alignment vertical="top" wrapText="1"/>
      <protection locked="0"/>
    </xf>
    <xf numFmtId="0" fontId="7" fillId="0" borderId="0" xfId="0" applyFont="1" applyBorder="1" applyAlignment="1">
      <alignment vertical="center" wrapText="1"/>
    </xf>
    <xf numFmtId="0" fontId="7" fillId="5" borderId="35" xfId="0" applyFont="1" applyFill="1" applyBorder="1" applyAlignment="1" applyProtection="1">
      <alignment vertical="center"/>
      <protection locked="0"/>
    </xf>
    <xf numFmtId="0" fontId="7" fillId="5" borderId="33" xfId="0" applyFont="1" applyFill="1" applyBorder="1" applyAlignment="1" applyProtection="1">
      <alignment vertical="center"/>
      <protection locked="0"/>
    </xf>
    <xf numFmtId="0" fontId="7" fillId="5" borderId="34" xfId="0" applyFont="1" applyFill="1" applyBorder="1" applyAlignment="1" applyProtection="1">
      <alignment vertical="center"/>
      <protection locked="0"/>
    </xf>
    <xf numFmtId="0" fontId="7" fillId="5" borderId="37" xfId="0" applyFont="1" applyFill="1" applyBorder="1" applyAlignment="1" applyProtection="1">
      <alignment vertical="top"/>
      <protection locked="0"/>
    </xf>
    <xf numFmtId="0" fontId="7" fillId="5" borderId="18" xfId="0" applyFont="1" applyFill="1" applyBorder="1" applyAlignment="1" applyProtection="1">
      <alignment vertical="top"/>
      <protection locked="0"/>
    </xf>
    <xf numFmtId="0" fontId="7" fillId="5" borderId="32" xfId="0" applyFont="1" applyFill="1" applyBorder="1" applyAlignment="1" applyProtection="1">
      <alignment vertical="top"/>
      <protection locked="0"/>
    </xf>
    <xf numFmtId="0" fontId="7" fillId="5" borderId="4" xfId="0" applyFont="1" applyFill="1" applyBorder="1" applyAlignment="1" applyProtection="1">
      <alignment vertical="top"/>
      <protection locked="0"/>
    </xf>
    <xf numFmtId="0" fontId="7" fillId="5" borderId="5" xfId="0" applyFont="1" applyFill="1" applyBorder="1" applyAlignment="1" applyProtection="1">
      <alignment vertical="top"/>
      <protection locked="0"/>
    </xf>
    <xf numFmtId="0" fontId="7" fillId="5" borderId="17" xfId="0" applyFont="1" applyFill="1" applyBorder="1" applyAlignment="1" applyProtection="1">
      <alignment vertical="top"/>
      <protection locked="0"/>
    </xf>
    <xf numFmtId="177" fontId="10" fillId="5" borderId="35" xfId="0" applyNumberFormat="1" applyFont="1" applyFill="1" applyBorder="1" applyAlignment="1" applyProtection="1">
      <alignment horizontal="right" vertical="center" wrapText="1"/>
      <protection locked="0"/>
    </xf>
    <xf numFmtId="177" fontId="10" fillId="5" borderId="34" xfId="0" applyNumberFormat="1" applyFont="1" applyFill="1" applyBorder="1" applyAlignment="1" applyProtection="1">
      <alignment horizontal="right" vertical="center" wrapText="1"/>
      <protection locked="0"/>
    </xf>
    <xf numFmtId="0" fontId="7" fillId="0" borderId="35" xfId="0" applyFont="1" applyBorder="1" applyAlignment="1">
      <alignmen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10" fillId="0" borderId="0" xfId="0" applyFont="1" applyFill="1" applyBorder="1" applyAlignment="1">
      <alignment horizontal="right" vertical="center" shrinkToFit="1"/>
    </xf>
    <xf numFmtId="0" fontId="7" fillId="0" borderId="3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vertical="center"/>
    </xf>
    <xf numFmtId="177" fontId="10" fillId="5" borderId="35" xfId="0" applyNumberFormat="1" applyFont="1" applyFill="1" applyBorder="1" applyAlignment="1" applyProtection="1">
      <alignment horizontal="center" vertical="center" wrapText="1"/>
      <protection locked="0"/>
    </xf>
    <xf numFmtId="177" fontId="10" fillId="5" borderId="33" xfId="0" applyNumberFormat="1" applyFont="1" applyFill="1" applyBorder="1" applyAlignment="1" applyProtection="1">
      <alignment horizontal="center" vertical="center" wrapText="1"/>
      <protection locked="0"/>
    </xf>
    <xf numFmtId="177" fontId="10" fillId="5" borderId="34"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5" borderId="35" xfId="0" applyFont="1" applyFill="1" applyBorder="1" applyAlignment="1" applyProtection="1">
      <alignment horizontal="center" vertical="center" wrapText="1"/>
      <protection locked="0"/>
    </xf>
    <xf numFmtId="0" fontId="10" fillId="5" borderId="34" xfId="0" applyFont="1" applyFill="1" applyBorder="1" applyAlignment="1" applyProtection="1">
      <alignment horizontal="center" vertical="center" wrapText="1"/>
      <protection locked="0"/>
    </xf>
    <xf numFmtId="0" fontId="10" fillId="5" borderId="35" xfId="0" applyFont="1" applyFill="1" applyBorder="1" applyAlignment="1" applyProtection="1">
      <alignment horizontal="left" vertical="center" wrapText="1"/>
      <protection locked="0"/>
    </xf>
    <xf numFmtId="0" fontId="10" fillId="5" borderId="33" xfId="0" applyFont="1" applyFill="1" applyBorder="1" applyAlignment="1" applyProtection="1">
      <alignment horizontal="left" vertical="center" wrapText="1"/>
      <protection locked="0"/>
    </xf>
    <xf numFmtId="0" fontId="10" fillId="5" borderId="34" xfId="0" applyFont="1" applyFill="1" applyBorder="1" applyAlignment="1" applyProtection="1">
      <alignment horizontal="left" vertical="center" wrapText="1"/>
      <protection locked="0"/>
    </xf>
    <xf numFmtId="0" fontId="11" fillId="2" borderId="24" xfId="0" applyFont="1" applyFill="1" applyBorder="1" applyAlignment="1">
      <alignment vertical="center" wrapText="1"/>
    </xf>
    <xf numFmtId="0" fontId="16" fillId="0" borderId="0" xfId="0" applyFont="1" applyBorder="1" applyAlignment="1">
      <alignment vertical="center"/>
    </xf>
    <xf numFmtId="0" fontId="16" fillId="0" borderId="16" xfId="0" applyFont="1" applyBorder="1" applyAlignment="1">
      <alignment vertical="center"/>
    </xf>
    <xf numFmtId="0" fontId="1" fillId="0" borderId="42" xfId="0" applyFont="1" applyBorder="1" applyAlignment="1">
      <alignment horizontal="left" vertical="top" wrapText="1"/>
    </xf>
    <xf numFmtId="0" fontId="1" fillId="0" borderId="31" xfId="0" applyFont="1" applyBorder="1" applyAlignment="1">
      <alignment horizontal="left" vertical="top" wrapText="1"/>
    </xf>
    <xf numFmtId="0" fontId="19" fillId="0" borderId="41"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8" xfId="0" applyFont="1" applyBorder="1" applyAlignment="1">
      <alignment horizontal="center" vertical="center"/>
    </xf>
    <xf numFmtId="0" fontId="19" fillId="0" borderId="27" xfId="0" applyFont="1" applyBorder="1" applyAlignment="1">
      <alignment horizontal="center"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16" xfId="0" applyFont="1" applyBorder="1" applyAlignment="1">
      <alignment vertical="center"/>
    </xf>
    <xf numFmtId="0" fontId="1" fillId="0" borderId="43" xfId="0" applyFont="1" applyBorder="1" applyAlignment="1">
      <alignment horizontal="left" vertical="top" wrapText="1"/>
    </xf>
    <xf numFmtId="0" fontId="1" fillId="0" borderId="1" xfId="0" applyFont="1" applyBorder="1" applyAlignment="1">
      <alignment horizontal="center" vertical="center" wrapText="1"/>
    </xf>
    <xf numFmtId="0" fontId="1" fillId="0" borderId="0" xfId="0" applyFont="1" applyBorder="1" applyAlignment="1">
      <alignment vertical="top" wrapText="1"/>
    </xf>
    <xf numFmtId="0" fontId="1" fillId="0" borderId="16" xfId="0" applyFont="1" applyBorder="1" applyAlignment="1">
      <alignment vertical="top" wrapText="1"/>
    </xf>
    <xf numFmtId="0" fontId="0" fillId="0" borderId="0" xfId="0" applyAlignment="1">
      <alignment vertical="top" wrapText="1"/>
    </xf>
    <xf numFmtId="0" fontId="1"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right" vertical="center"/>
    </xf>
    <xf numFmtId="0" fontId="0" fillId="0" borderId="1" xfId="0" applyBorder="1" applyAlignment="1">
      <alignment horizontal="right" vertical="center"/>
    </xf>
    <xf numFmtId="0" fontId="1" fillId="0" borderId="0" xfId="0" applyFont="1" applyBorder="1" applyAlignment="1">
      <alignment horizontal="center" vertical="center" wrapText="1"/>
    </xf>
    <xf numFmtId="0" fontId="19" fillId="0" borderId="13" xfId="0" applyFont="1" applyBorder="1" applyAlignment="1">
      <alignment horizontal="center" vertical="center"/>
    </xf>
    <xf numFmtId="0" fontId="19" fillId="0" borderId="25"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19" fillId="0" borderId="40" xfId="0" applyFont="1" applyBorder="1" applyAlignment="1">
      <alignment horizontal="center" vertical="center"/>
    </xf>
    <xf numFmtId="0" fontId="19" fillId="0" borderId="20" xfId="0" applyFont="1" applyBorder="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1" fillId="0" borderId="0" xfId="0" applyFont="1" applyAlignment="1">
      <alignment horizontal="left" vertical="top" wrapText="1"/>
    </xf>
    <xf numFmtId="0" fontId="16" fillId="0" borderId="0" xfId="0" applyFont="1" applyBorder="1" applyAlignment="1">
      <alignment horizontal="center" vertical="center"/>
    </xf>
    <xf numFmtId="0" fontId="26" fillId="0" borderId="0" xfId="0" applyFont="1" applyBorder="1" applyAlignment="1">
      <alignment horizontal="center" vertical="center"/>
    </xf>
    <xf numFmtId="0" fontId="1" fillId="0" borderId="47" xfId="0" applyFont="1" applyBorder="1" applyAlignment="1">
      <alignment vertical="center"/>
    </xf>
    <xf numFmtId="0" fontId="1" fillId="0" borderId="2"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18" xfId="0" applyFont="1" applyBorder="1" applyAlignment="1">
      <alignment vertical="center"/>
    </xf>
    <xf numFmtId="0" fontId="1" fillId="0" borderId="32" xfId="0" applyFont="1" applyBorder="1" applyAlignment="1">
      <alignment vertical="center"/>
    </xf>
    <xf numFmtId="0" fontId="1" fillId="0" borderId="0" xfId="0" applyFont="1" applyAlignment="1">
      <alignment vertical="top" wrapText="1"/>
    </xf>
    <xf numFmtId="0" fontId="19" fillId="0" borderId="14" xfId="0" applyFont="1" applyBorder="1" applyAlignment="1">
      <alignment horizontal="center" vertical="center"/>
    </xf>
    <xf numFmtId="0" fontId="3" fillId="0" borderId="0" xfId="0" applyFont="1" applyAlignment="1">
      <alignment vertical="center"/>
    </xf>
    <xf numFmtId="0" fontId="1" fillId="0" borderId="0" xfId="0" applyFont="1" applyBorder="1" applyAlignment="1">
      <alignment horizontal="center" vertical="top" wrapText="1"/>
    </xf>
    <xf numFmtId="0" fontId="1" fillId="0" borderId="30" xfId="0" applyFont="1" applyBorder="1" applyAlignment="1">
      <alignment vertical="top" wrapText="1"/>
    </xf>
    <xf numFmtId="0" fontId="1" fillId="0" borderId="30" xfId="0" applyFont="1" applyBorder="1" applyAlignment="1">
      <alignment horizontal="center" vertical="center"/>
    </xf>
    <xf numFmtId="0" fontId="1" fillId="0" borderId="61" xfId="0" applyFont="1" applyBorder="1" applyAlignment="1">
      <alignment horizontal="left" vertical="top" wrapText="1"/>
    </xf>
    <xf numFmtId="0" fontId="1" fillId="0" borderId="62" xfId="0" applyFont="1" applyBorder="1" applyAlignment="1">
      <alignment horizontal="left" vertical="top" wrapText="1"/>
    </xf>
    <xf numFmtId="0" fontId="1" fillId="0" borderId="52" xfId="0" applyFont="1" applyBorder="1">
      <alignment vertical="center"/>
    </xf>
    <xf numFmtId="0" fontId="1" fillId="0" borderId="0" xfId="0" applyFont="1">
      <alignment vertical="center"/>
    </xf>
    <xf numFmtId="0" fontId="1" fillId="0" borderId="16" xfId="0" applyFont="1" applyBorder="1">
      <alignment vertical="center"/>
    </xf>
    <xf numFmtId="0" fontId="19" fillId="0" borderId="6"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27" xfId="0" applyFont="1" applyBorder="1" applyAlignment="1">
      <alignment horizontal="center" vertical="center" shrinkToFit="1"/>
    </xf>
    <xf numFmtId="0" fontId="1" fillId="0" borderId="5" xfId="0" applyFont="1" applyBorder="1" applyAlignment="1">
      <alignment vertical="top" shrinkToFit="1"/>
    </xf>
    <xf numFmtId="0" fontId="1" fillId="0" borderId="17" xfId="0" applyFont="1" applyBorder="1" applyAlignment="1">
      <alignment vertical="top" shrinkToFit="1"/>
    </xf>
    <xf numFmtId="0" fontId="1" fillId="0" borderId="18" xfId="0" applyFont="1" applyBorder="1" applyAlignment="1">
      <alignment vertical="center" wrapText="1"/>
    </xf>
    <xf numFmtId="0" fontId="1" fillId="0" borderId="0" xfId="0" applyFont="1" applyBorder="1" applyAlignment="1">
      <alignment vertical="center" wrapText="1"/>
    </xf>
    <xf numFmtId="0" fontId="19" fillId="0" borderId="45" xfId="0" applyFont="1" applyBorder="1" applyAlignment="1">
      <alignment horizontal="center" vertical="center"/>
    </xf>
    <xf numFmtId="0" fontId="19" fillId="0" borderId="38" xfId="0" applyFont="1" applyBorder="1" applyAlignment="1">
      <alignment horizontal="center" vertical="center"/>
    </xf>
    <xf numFmtId="0" fontId="3" fillId="0" borderId="22" xfId="0" applyFont="1" applyBorder="1" applyAlignment="1">
      <alignment horizontal="center" vertical="center"/>
    </xf>
    <xf numFmtId="0" fontId="19" fillId="0" borderId="20" xfId="0" applyFont="1" applyBorder="1" applyAlignment="1">
      <alignment horizontal="center" vertical="center" shrinkToFit="1"/>
    </xf>
    <xf numFmtId="0" fontId="19" fillId="0" borderId="40" xfId="0" applyFont="1" applyBorder="1" applyAlignment="1">
      <alignment horizontal="center" vertical="center" shrinkToFit="1"/>
    </xf>
    <xf numFmtId="0" fontId="1" fillId="0" borderId="0" xfId="0" applyFont="1" applyBorder="1" applyAlignment="1">
      <alignment vertical="top" shrinkToFit="1"/>
    </xf>
    <xf numFmtId="0" fontId="1" fillId="0" borderId="16" xfId="0" applyFont="1" applyBorder="1" applyAlignment="1">
      <alignment vertical="top" shrinkToFit="1"/>
    </xf>
    <xf numFmtId="0" fontId="1" fillId="0" borderId="2" xfId="0" applyFont="1" applyBorder="1" applyAlignment="1">
      <alignment vertical="center" wrapText="1"/>
    </xf>
    <xf numFmtId="0" fontId="1" fillId="0" borderId="2" xfId="0" applyFont="1" applyBorder="1">
      <alignment vertical="center"/>
    </xf>
    <xf numFmtId="0" fontId="1" fillId="0" borderId="19" xfId="0" applyFont="1" applyBorder="1">
      <alignment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19" xfId="0" applyFont="1" applyBorder="1" applyAlignment="1">
      <alignment horizontal="center" vertical="center" shrinkToFit="1"/>
    </xf>
    <xf numFmtId="0" fontId="19" fillId="0" borderId="48" xfId="0" applyFont="1" applyBorder="1" applyAlignment="1">
      <alignment horizontal="center" vertical="center" shrinkToFit="1"/>
    </xf>
    <xf numFmtId="0" fontId="1" fillId="0" borderId="13" xfId="0" applyFont="1" applyBorder="1" applyAlignment="1">
      <alignment vertical="top" wrapText="1"/>
    </xf>
    <xf numFmtId="0" fontId="1" fillId="0" borderId="50" xfId="0" applyFont="1" applyBorder="1" applyAlignment="1">
      <alignment vertical="top" wrapText="1"/>
    </xf>
    <xf numFmtId="0" fontId="1" fillId="0" borderId="1" xfId="0" applyFont="1" applyBorder="1" applyAlignment="1">
      <alignment vertical="top" wrapText="1"/>
    </xf>
    <xf numFmtId="0" fontId="1" fillId="0" borderId="51"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24" fillId="0" borderId="47" xfId="0" applyFont="1" applyBorder="1" applyAlignment="1">
      <alignment vertical="top" wrapText="1"/>
    </xf>
    <xf numFmtId="0" fontId="24" fillId="0" borderId="2" xfId="0" applyFont="1" applyBorder="1" applyAlignment="1">
      <alignment vertical="top" wrapText="1"/>
    </xf>
    <xf numFmtId="0" fontId="24" fillId="0" borderId="19" xfId="0" applyFont="1" applyBorder="1" applyAlignment="1">
      <alignment vertical="top" wrapText="1"/>
    </xf>
    <xf numFmtId="0" fontId="24" fillId="0" borderId="52" xfId="0" applyFont="1" applyBorder="1" applyAlignment="1">
      <alignment vertical="top" wrapText="1"/>
    </xf>
    <xf numFmtId="0" fontId="24" fillId="0" borderId="0" xfId="0" applyFont="1" applyBorder="1" applyAlignment="1">
      <alignment vertical="top" wrapText="1"/>
    </xf>
    <xf numFmtId="0" fontId="24" fillId="0" borderId="16" xfId="0" applyFont="1" applyBorder="1" applyAlignment="1">
      <alignment vertical="top" wrapText="1"/>
    </xf>
    <xf numFmtId="0" fontId="24" fillId="0" borderId="12" xfId="0" applyFont="1" applyBorder="1" applyAlignment="1">
      <alignment vertical="top" wrapText="1"/>
    </xf>
    <xf numFmtId="0" fontId="24" fillId="0" borderId="3" xfId="0" applyFont="1" applyBorder="1" applyAlignment="1">
      <alignment vertical="top" wrapText="1"/>
    </xf>
    <xf numFmtId="0" fontId="24" fillId="0" borderId="48" xfId="0" applyFont="1" applyBorder="1" applyAlignment="1">
      <alignment vertical="top" wrapText="1"/>
    </xf>
    <xf numFmtId="0" fontId="1" fillId="0" borderId="47" xfId="0" applyFont="1" applyBorder="1" applyAlignment="1">
      <alignment vertical="top" wrapText="1"/>
    </xf>
    <xf numFmtId="0" fontId="1" fillId="0" borderId="2" xfId="0" applyFont="1" applyBorder="1" applyAlignment="1">
      <alignment vertical="top" wrapText="1"/>
    </xf>
    <xf numFmtId="0" fontId="1" fillId="0" borderId="19" xfId="0" applyFont="1" applyBorder="1" applyAlignment="1">
      <alignment vertical="top" wrapText="1"/>
    </xf>
    <xf numFmtId="0" fontId="1" fillId="0" borderId="52" xfId="0" applyFont="1" applyBorder="1" applyAlignment="1">
      <alignment vertical="top" wrapText="1"/>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 fillId="0" borderId="0" xfId="0" applyFont="1" applyBorder="1" applyAlignment="1">
      <alignment horizontal="left" vertical="top" wrapText="1"/>
    </xf>
    <xf numFmtId="0" fontId="1" fillId="0" borderId="60" xfId="0" applyFont="1" applyBorder="1" applyAlignment="1">
      <alignment vertical="top" wrapText="1"/>
    </xf>
    <xf numFmtId="0" fontId="1" fillId="0" borderId="5" xfId="0" applyFont="1" applyBorder="1" applyAlignment="1">
      <alignment vertical="top" wrapText="1"/>
    </xf>
    <xf numFmtId="0" fontId="1" fillId="0" borderId="17" xfId="0" applyFont="1" applyBorder="1" applyAlignment="1">
      <alignment vertical="top" wrapText="1"/>
    </xf>
    <xf numFmtId="0" fontId="1" fillId="0" borderId="12" xfId="0" applyFont="1" applyBorder="1" applyAlignment="1">
      <alignment vertical="top" wrapText="1"/>
    </xf>
    <xf numFmtId="0" fontId="1" fillId="0" borderId="3" xfId="0" applyFont="1" applyBorder="1" applyAlignment="1">
      <alignment vertical="top" wrapText="1"/>
    </xf>
    <xf numFmtId="0" fontId="1" fillId="0" borderId="48" xfId="0" applyFont="1" applyBorder="1" applyAlignment="1">
      <alignment vertical="top" wrapText="1"/>
    </xf>
    <xf numFmtId="0" fontId="1" fillId="0" borderId="0" xfId="0" applyFont="1" applyBorder="1" applyAlignment="1">
      <alignment horizontal="center" vertical="center"/>
    </xf>
    <xf numFmtId="0" fontId="1" fillId="0" borderId="4" xfId="0" applyFont="1" applyBorder="1" applyAlignment="1">
      <alignment vertical="top" wrapText="1"/>
    </xf>
    <xf numFmtId="0" fontId="1" fillId="0" borderId="53" xfId="0" applyFont="1" applyBorder="1" applyAlignment="1">
      <alignment vertical="top" wrapText="1"/>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16" xfId="0" applyFont="1" applyBorder="1" applyAlignment="1">
      <alignment vertical="center" wrapText="1"/>
    </xf>
    <xf numFmtId="0" fontId="1" fillId="0" borderId="3"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top" wrapText="1"/>
    </xf>
    <xf numFmtId="0" fontId="3" fillId="0" borderId="2" xfId="0" applyFont="1" applyBorder="1" applyAlignment="1">
      <alignment vertical="center"/>
    </xf>
    <xf numFmtId="0" fontId="3" fillId="0" borderId="19" xfId="0" applyFont="1" applyBorder="1" applyAlignment="1">
      <alignment vertical="center"/>
    </xf>
    <xf numFmtId="0" fontId="0" fillId="0" borderId="50" xfId="0" applyBorder="1" applyAlignment="1">
      <alignment vertical="top" wrapText="1"/>
    </xf>
    <xf numFmtId="0" fontId="0" fillId="0" borderId="1" xfId="0" applyBorder="1" applyAlignment="1">
      <alignment vertical="top" wrapText="1"/>
    </xf>
    <xf numFmtId="0" fontId="0" fillId="0" borderId="51"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xf numFmtId="0" fontId="30" fillId="0" borderId="0" xfId="0" applyFont="1" applyAlignment="1">
      <alignment vertical="center"/>
    </xf>
    <xf numFmtId="0" fontId="1" fillId="0" borderId="63" xfId="0" applyFont="1" applyBorder="1" applyAlignment="1">
      <alignment horizontal="left" vertical="top" wrapText="1"/>
    </xf>
    <xf numFmtId="0" fontId="19" fillId="0" borderId="0" xfId="0" applyFont="1" applyAlignment="1">
      <alignment vertical="center"/>
    </xf>
    <xf numFmtId="0" fontId="19" fillId="0" borderId="31" xfId="0" applyFont="1" applyBorder="1" applyAlignment="1">
      <alignment horizontal="center" vertical="center"/>
    </xf>
    <xf numFmtId="0" fontId="3" fillId="0" borderId="24" xfId="0" applyFont="1" applyBorder="1" applyAlignment="1">
      <alignment horizontal="center" vertical="center"/>
    </xf>
    <xf numFmtId="0" fontId="16" fillId="0" borderId="0" xfId="0" applyFont="1" applyBorder="1" applyAlignment="1">
      <alignment vertical="top" wrapText="1"/>
    </xf>
    <xf numFmtId="0" fontId="16" fillId="0" borderId="16" xfId="0" applyFont="1" applyBorder="1" applyAlignment="1">
      <alignment vertical="top" wrapText="1"/>
    </xf>
    <xf numFmtId="0" fontId="16" fillId="0" borderId="5" xfId="0" applyFont="1" applyBorder="1" applyAlignment="1">
      <alignment vertical="top" wrapText="1"/>
    </xf>
    <xf numFmtId="0" fontId="16" fillId="0" borderId="17" xfId="0" applyFont="1" applyBorder="1" applyAlignment="1">
      <alignmen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46" xfId="0" applyFont="1" applyBorder="1" applyAlignment="1">
      <alignment horizontal="left" vertical="top" wrapText="1"/>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9" fillId="0" borderId="39" xfId="0" applyFont="1" applyBorder="1" applyAlignment="1">
      <alignment horizontal="center" vertical="center"/>
    </xf>
    <xf numFmtId="0" fontId="1" fillId="0" borderId="64" xfId="0" applyFont="1" applyBorder="1" applyAlignment="1">
      <alignment vertical="top" wrapText="1"/>
    </xf>
    <xf numFmtId="0" fontId="1" fillId="0" borderId="65" xfId="0" applyFont="1" applyBorder="1" applyAlignment="1">
      <alignment vertical="top" wrapText="1"/>
    </xf>
    <xf numFmtId="0" fontId="1" fillId="0" borderId="66" xfId="0" applyFont="1" applyBorder="1" applyAlignment="1">
      <alignment vertical="top" wrapText="1"/>
    </xf>
    <xf numFmtId="0" fontId="1" fillId="0" borderId="67" xfId="0" applyFont="1" applyBorder="1" applyAlignment="1">
      <alignment vertical="top" wrapText="1"/>
    </xf>
    <xf numFmtId="0" fontId="1" fillId="0" borderId="68" xfId="0" applyFont="1" applyBorder="1" applyAlignment="1">
      <alignment vertical="top" wrapText="1"/>
    </xf>
    <xf numFmtId="0" fontId="1" fillId="0" borderId="69" xfId="0" applyFont="1" applyBorder="1" applyAlignment="1">
      <alignment vertical="top" wrapText="1"/>
    </xf>
    <xf numFmtId="0" fontId="1" fillId="0" borderId="64" xfId="0" applyFont="1" applyBorder="1" applyAlignment="1">
      <alignment vertical="center"/>
    </xf>
    <xf numFmtId="0" fontId="1" fillId="0" borderId="70" xfId="0" applyFont="1" applyBorder="1" applyAlignment="1">
      <alignment vertical="center"/>
    </xf>
    <xf numFmtId="0" fontId="1" fillId="0" borderId="65" xfId="0" applyFont="1" applyBorder="1" applyAlignment="1">
      <alignment vertical="center"/>
    </xf>
    <xf numFmtId="0" fontId="1" fillId="0" borderId="26" xfId="0" applyFont="1" applyBorder="1" applyAlignment="1">
      <alignment vertical="center" wrapText="1"/>
    </xf>
    <xf numFmtId="0" fontId="1" fillId="0" borderId="71" xfId="0" applyFont="1" applyBorder="1" applyAlignment="1">
      <alignment vertical="center" wrapText="1"/>
    </xf>
    <xf numFmtId="0" fontId="1" fillId="0" borderId="67" xfId="0" applyFont="1" applyBorder="1" applyAlignment="1">
      <alignment vertical="center" wrapText="1"/>
    </xf>
    <xf numFmtId="0" fontId="1" fillId="0" borderId="72" xfId="0" applyFont="1" applyBorder="1" applyAlignment="1">
      <alignment vertical="top" wrapText="1"/>
    </xf>
    <xf numFmtId="0" fontId="1" fillId="0" borderId="7" xfId="0" applyFont="1" applyBorder="1" applyAlignment="1">
      <alignment vertical="top" wrapText="1"/>
    </xf>
    <xf numFmtId="0" fontId="1" fillId="0" borderId="20" xfId="0" applyFont="1" applyBorder="1" applyAlignment="1">
      <alignment vertical="top" wrapText="1"/>
    </xf>
    <xf numFmtId="0" fontId="28" fillId="0" borderId="0" xfId="0" applyFont="1" applyAlignment="1">
      <alignment vertical="center"/>
    </xf>
    <xf numFmtId="0" fontId="29" fillId="0" borderId="0" xfId="0" applyFont="1" applyAlignment="1">
      <alignment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20" fillId="3" borderId="37" xfId="0" applyFont="1" applyFill="1" applyBorder="1" applyAlignment="1">
      <alignment horizontal="center" vertical="center"/>
    </xf>
    <xf numFmtId="0" fontId="20" fillId="3" borderId="1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31" fillId="0" borderId="0" xfId="0" applyFont="1" applyAlignment="1">
      <alignment vertical="center"/>
    </xf>
    <xf numFmtId="0" fontId="19" fillId="0" borderId="9" xfId="0" applyFont="1" applyBorder="1" applyAlignment="1">
      <alignment horizontal="center" vertical="center"/>
    </xf>
    <xf numFmtId="0" fontId="3" fillId="0" borderId="1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7"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129</xdr:row>
      <xdr:rowOff>76200</xdr:rowOff>
    </xdr:from>
    <xdr:to>
      <xdr:col>10</xdr:col>
      <xdr:colOff>571500</xdr:colOff>
      <xdr:row>133</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7</xdr:col>
      <xdr:colOff>638175</xdr:colOff>
      <xdr:row>97</xdr:row>
      <xdr:rowOff>0</xdr:rowOff>
    </xdr:from>
    <xdr:to>
      <xdr:col>9</xdr:col>
      <xdr:colOff>248033</xdr:colOff>
      <xdr:row>100</xdr:row>
      <xdr:rowOff>276225</xdr:rowOff>
    </xdr:to>
    <xdr:pic>
      <xdr:nvPicPr>
        <xdr:cNvPr id="12" name="図 11">
          <a:extLst>
            <a:ext uri="{FF2B5EF4-FFF2-40B4-BE49-F238E27FC236}">
              <a16:creationId xmlns:a16="http://schemas.microsoft.com/office/drawing/2014/main" id="{1553CCDA-741B-455E-AD23-0F36C979F6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4" t="940" r="944" b="5941"/>
        <a:stretch/>
      </xdr:blipFill>
      <xdr:spPr bwMode="auto">
        <a:xfrm>
          <a:off x="5438775" y="21659850"/>
          <a:ext cx="981458"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371475</xdr:colOff>
      <xdr:row>96</xdr:row>
      <xdr:rowOff>85726</xdr:rowOff>
    </xdr:from>
    <xdr:to>
      <xdr:col>10</xdr:col>
      <xdr:colOff>57150</xdr:colOff>
      <xdr:row>97</xdr:row>
      <xdr:rowOff>142876</xdr:rowOff>
    </xdr:to>
    <xdr:sp macro="" textlink="">
      <xdr:nvSpPr>
        <xdr:cNvPr id="13" name="テキスト ボックス 12">
          <a:extLst>
            <a:ext uri="{FF2B5EF4-FFF2-40B4-BE49-F238E27FC236}">
              <a16:creationId xmlns:a16="http://schemas.microsoft.com/office/drawing/2014/main" id="{5EAAD2B9-D1D3-4DEF-8F92-5AC89A194771}"/>
            </a:ext>
          </a:extLst>
        </xdr:cNvPr>
        <xdr:cNvSpPr txBox="1"/>
      </xdr:nvSpPr>
      <xdr:spPr>
        <a:xfrm>
          <a:off x="5172075" y="21516976"/>
          <a:ext cx="17430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Pゴシック" panose="020B0400000000000000" pitchFamily="50" charset="-128"/>
              <a:ea typeface="BIZ UDPゴシック" panose="020B0400000000000000" pitchFamily="50" charset="-128"/>
            </a:rPr>
            <a:t>豊川市防災マップ電子版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tabSelected="1" view="pageBreakPreview" zoomScaleNormal="100" zoomScaleSheetLayoutView="100" workbookViewId="0"/>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08" customWidth="1"/>
    <col min="11" max="16384" width="9" style="6"/>
  </cols>
  <sheetData>
    <row r="1" spans="1:16" ht="21" x14ac:dyDescent="0.15">
      <c r="A1" s="99" t="s">
        <v>213</v>
      </c>
    </row>
    <row r="2" spans="1:16" ht="17.25" customHeight="1" x14ac:dyDescent="0.15"/>
    <row r="3" spans="1:16" ht="24.75" thickBot="1" x14ac:dyDescent="0.2">
      <c r="A3" s="100" t="s">
        <v>96</v>
      </c>
    </row>
    <row r="4" spans="1:16" ht="114.75" customHeight="1" thickBot="1" x14ac:dyDescent="0.2">
      <c r="A4" s="177" t="s">
        <v>177</v>
      </c>
      <c r="B4" s="178"/>
      <c r="C4" s="178"/>
      <c r="D4" s="178"/>
      <c r="E4" s="178"/>
      <c r="F4" s="178"/>
      <c r="G4" s="178"/>
      <c r="H4" s="178"/>
      <c r="I4" s="178"/>
      <c r="J4" s="179"/>
    </row>
    <row r="5" spans="1:16" ht="17.25" customHeight="1" x14ac:dyDescent="0.15"/>
    <row r="6" spans="1:16" ht="17.25" customHeight="1" x14ac:dyDescent="0.15"/>
    <row r="7" spans="1:16" ht="17.25" customHeight="1" x14ac:dyDescent="0.15">
      <c r="A7" s="181" t="s">
        <v>0</v>
      </c>
      <c r="B7" s="182"/>
      <c r="C7" s="182" t="s">
        <v>1</v>
      </c>
      <c r="D7" s="182"/>
      <c r="E7" s="182"/>
      <c r="F7" s="182"/>
      <c r="G7" s="182"/>
      <c r="H7" s="182"/>
      <c r="I7" s="182"/>
      <c r="J7" s="109" t="s">
        <v>2</v>
      </c>
    </row>
    <row r="8" spans="1:16" ht="17.25" customHeight="1" x14ac:dyDescent="0.15">
      <c r="A8" s="148" t="s">
        <v>23</v>
      </c>
      <c r="B8" s="149"/>
      <c r="C8" s="30"/>
      <c r="D8" s="30"/>
      <c r="E8" s="30"/>
      <c r="F8" s="30"/>
      <c r="G8" s="30"/>
      <c r="H8" s="30"/>
      <c r="I8" s="30"/>
      <c r="J8" s="110"/>
    </row>
    <row r="9" spans="1:16" ht="7.5" customHeight="1" thickBot="1" x14ac:dyDescent="0.2">
      <c r="A9" s="35"/>
      <c r="B9" s="33"/>
      <c r="C9" s="33"/>
      <c r="D9" s="33"/>
      <c r="E9" s="33"/>
      <c r="F9" s="33"/>
      <c r="G9" s="33"/>
      <c r="H9" s="33"/>
      <c r="I9" s="33"/>
      <c r="J9" s="111"/>
    </row>
    <row r="10" spans="1:16" s="28" customFormat="1" ht="17.25" customHeight="1" thickBot="1" x14ac:dyDescent="0.2">
      <c r="A10" s="97" t="s">
        <v>154</v>
      </c>
      <c r="B10" s="98" t="s">
        <v>164</v>
      </c>
      <c r="C10" s="126">
        <f ca="1">YEAR(TODAY())</f>
        <v>2025</v>
      </c>
      <c r="D10" s="37" t="s">
        <v>34</v>
      </c>
      <c r="E10" s="126">
        <v>1</v>
      </c>
      <c r="F10" s="37" t="s">
        <v>35</v>
      </c>
      <c r="G10" s="126">
        <v>1</v>
      </c>
      <c r="H10" s="37" t="s">
        <v>36</v>
      </c>
      <c r="I10" s="37"/>
      <c r="J10" s="112">
        <v>43435</v>
      </c>
    </row>
    <row r="11" spans="1:16" s="28" customFormat="1" ht="7.5" customHeight="1" thickBot="1" x14ac:dyDescent="0.2">
      <c r="A11" s="36"/>
      <c r="B11" s="48"/>
      <c r="C11" s="34"/>
      <c r="D11" s="37"/>
      <c r="E11" s="34"/>
      <c r="F11" s="37"/>
      <c r="G11" s="34"/>
      <c r="H11" s="37"/>
      <c r="I11" s="37"/>
      <c r="J11" s="112"/>
    </row>
    <row r="12" spans="1:16" ht="17.25" customHeight="1" thickBot="1" x14ac:dyDescent="0.2">
      <c r="A12" s="91" t="s">
        <v>154</v>
      </c>
      <c r="B12" s="96" t="s">
        <v>165</v>
      </c>
      <c r="C12" s="154" t="s">
        <v>186</v>
      </c>
      <c r="D12" s="155"/>
      <c r="E12" s="155"/>
      <c r="F12" s="155"/>
      <c r="G12" s="155"/>
      <c r="H12" s="155"/>
      <c r="I12" s="156"/>
      <c r="J12" s="113" t="s">
        <v>187</v>
      </c>
    </row>
    <row r="13" spans="1:16" ht="7.5" customHeight="1" thickBot="1" x14ac:dyDescent="0.2">
      <c r="A13" s="39"/>
      <c r="B13" s="49"/>
      <c r="C13" s="41"/>
      <c r="D13" s="41"/>
      <c r="E13" s="41"/>
      <c r="F13" s="41"/>
      <c r="G13" s="41"/>
      <c r="H13" s="41"/>
      <c r="I13" s="41"/>
      <c r="J13" s="113"/>
    </row>
    <row r="14" spans="1:16" ht="17.25" customHeight="1" thickBot="1" x14ac:dyDescent="0.2">
      <c r="A14" s="91" t="s">
        <v>154</v>
      </c>
      <c r="B14" s="96" t="s">
        <v>166</v>
      </c>
      <c r="C14" s="154" t="s">
        <v>233</v>
      </c>
      <c r="D14" s="155"/>
      <c r="E14" s="155"/>
      <c r="F14" s="155"/>
      <c r="G14" s="155"/>
      <c r="H14" s="155"/>
      <c r="I14" s="156"/>
      <c r="J14" s="113" t="s">
        <v>228</v>
      </c>
    </row>
    <row r="15" spans="1:16" ht="7.5" customHeight="1" thickBot="1" x14ac:dyDescent="0.2">
      <c r="A15" s="39"/>
      <c r="B15" s="49"/>
      <c r="C15" s="40"/>
      <c r="D15" s="40"/>
      <c r="E15" s="40"/>
      <c r="F15" s="40"/>
      <c r="G15" s="40"/>
      <c r="H15" s="40"/>
      <c r="I15" s="40"/>
      <c r="J15" s="113"/>
    </row>
    <row r="16" spans="1:16" ht="17.25" customHeight="1" thickBot="1" x14ac:dyDescent="0.2">
      <c r="A16" s="91" t="s">
        <v>154</v>
      </c>
      <c r="B16" s="96" t="s">
        <v>227</v>
      </c>
      <c r="C16" s="154" t="s">
        <v>229</v>
      </c>
      <c r="D16" s="155"/>
      <c r="E16" s="155"/>
      <c r="F16" s="155"/>
      <c r="G16" s="155"/>
      <c r="H16" s="155"/>
      <c r="I16" s="156"/>
      <c r="J16" s="113" t="s">
        <v>229</v>
      </c>
      <c r="L16" s="165" t="s">
        <v>238</v>
      </c>
      <c r="M16" s="165"/>
      <c r="N16" s="165"/>
      <c r="O16" s="165"/>
      <c r="P16" s="165"/>
    </row>
    <row r="17" spans="1:16" ht="7.5" customHeight="1" thickBot="1" x14ac:dyDescent="0.2">
      <c r="A17" s="39"/>
      <c r="B17" s="49"/>
      <c r="C17" s="40" t="s">
        <v>210</v>
      </c>
      <c r="D17" s="40"/>
      <c r="E17" s="40"/>
      <c r="F17" s="40"/>
      <c r="G17" s="40"/>
      <c r="H17" s="40"/>
      <c r="I17" s="40"/>
      <c r="J17" s="113"/>
      <c r="L17" s="165"/>
      <c r="M17" s="165"/>
      <c r="N17" s="165"/>
      <c r="O17" s="165"/>
      <c r="P17" s="165"/>
    </row>
    <row r="18" spans="1:16" ht="17.25" customHeight="1" thickBot="1" x14ac:dyDescent="0.2">
      <c r="A18" s="91" t="s">
        <v>154</v>
      </c>
      <c r="B18" s="96" t="s">
        <v>230</v>
      </c>
      <c r="C18" s="154" t="s">
        <v>188</v>
      </c>
      <c r="D18" s="155"/>
      <c r="E18" s="155"/>
      <c r="F18" s="155"/>
      <c r="G18" s="155"/>
      <c r="H18" s="155"/>
      <c r="I18" s="156"/>
      <c r="J18" s="113" t="s">
        <v>231</v>
      </c>
      <c r="L18" s="165"/>
      <c r="M18" s="165"/>
      <c r="N18" s="165"/>
      <c r="O18" s="165"/>
      <c r="P18" s="165"/>
    </row>
    <row r="19" spans="1:16" ht="7.5" customHeight="1" x14ac:dyDescent="0.15">
      <c r="A19" s="91"/>
      <c r="B19" s="16"/>
      <c r="C19" s="95"/>
      <c r="D19" s="95"/>
      <c r="E19" s="95"/>
      <c r="F19" s="95"/>
      <c r="G19" s="95"/>
      <c r="H19" s="95"/>
      <c r="I19" s="95"/>
      <c r="J19" s="113"/>
      <c r="L19" s="165"/>
      <c r="M19" s="165"/>
      <c r="N19" s="165"/>
      <c r="O19" s="165"/>
      <c r="P19" s="165"/>
    </row>
    <row r="20" spans="1:16" ht="17.25" customHeight="1" x14ac:dyDescent="0.15">
      <c r="A20" s="152" t="s">
        <v>163</v>
      </c>
      <c r="B20" s="153"/>
      <c r="C20" s="120"/>
      <c r="D20" s="120"/>
      <c r="E20" s="120"/>
      <c r="F20" s="120"/>
      <c r="G20" s="120"/>
      <c r="H20" s="120"/>
      <c r="I20" s="120"/>
      <c r="J20" s="121"/>
      <c r="L20" s="165"/>
      <c r="M20" s="165"/>
      <c r="N20" s="165"/>
      <c r="O20" s="165"/>
      <c r="P20" s="165"/>
    </row>
    <row r="21" spans="1:16" ht="7.5" customHeight="1" thickBot="1" x14ac:dyDescent="0.2">
      <c r="A21" s="91"/>
      <c r="B21" s="16"/>
      <c r="C21" s="95"/>
      <c r="D21" s="95"/>
      <c r="E21" s="95"/>
      <c r="F21" s="95"/>
      <c r="G21" s="95"/>
      <c r="H21" s="95"/>
      <c r="I21" s="95"/>
      <c r="J21" s="113"/>
    </row>
    <row r="22" spans="1:16" ht="17.25" customHeight="1" thickBot="1" x14ac:dyDescent="0.2">
      <c r="A22" s="91"/>
      <c r="B22" s="16" t="s">
        <v>68</v>
      </c>
      <c r="C22" s="180" t="s">
        <v>48</v>
      </c>
      <c r="D22" s="180"/>
      <c r="E22" s="175">
        <v>5</v>
      </c>
      <c r="F22" s="176"/>
      <c r="G22" s="180" t="s">
        <v>47</v>
      </c>
      <c r="H22" s="180"/>
      <c r="I22" s="127">
        <v>10</v>
      </c>
      <c r="J22" s="113" t="s">
        <v>90</v>
      </c>
      <c r="L22" s="165" t="s">
        <v>94</v>
      </c>
      <c r="M22" s="183"/>
      <c r="N22" s="183"/>
      <c r="O22" s="183"/>
      <c r="P22" s="183"/>
    </row>
    <row r="23" spans="1:16" ht="7.5" customHeight="1" thickBot="1" x14ac:dyDescent="0.2">
      <c r="A23" s="91"/>
      <c r="B23" s="16"/>
      <c r="C23" s="95"/>
      <c r="D23" s="95"/>
      <c r="E23" s="95"/>
      <c r="F23" s="95"/>
      <c r="G23" s="95"/>
      <c r="H23" s="95"/>
      <c r="I23" s="95"/>
      <c r="J23" s="113"/>
      <c r="L23" s="183"/>
      <c r="M23" s="183"/>
      <c r="N23" s="183"/>
      <c r="O23" s="183"/>
      <c r="P23" s="183"/>
    </row>
    <row r="24" spans="1:16" ht="17.25" customHeight="1" thickBot="1" x14ac:dyDescent="0.2">
      <c r="A24" s="91"/>
      <c r="B24" s="16" t="s">
        <v>51</v>
      </c>
      <c r="C24" s="180" t="s">
        <v>48</v>
      </c>
      <c r="D24" s="180"/>
      <c r="E24" s="175">
        <v>2</v>
      </c>
      <c r="F24" s="176"/>
      <c r="G24" s="180" t="s">
        <v>47</v>
      </c>
      <c r="H24" s="180"/>
      <c r="I24" s="127">
        <v>10</v>
      </c>
      <c r="J24" s="113" t="s">
        <v>91</v>
      </c>
      <c r="L24" s="183"/>
      <c r="M24" s="183"/>
      <c r="N24" s="183"/>
      <c r="O24" s="183"/>
      <c r="P24" s="183"/>
    </row>
    <row r="25" spans="1:16" ht="7.5" customHeight="1" thickBot="1" x14ac:dyDescent="0.2">
      <c r="A25" s="91"/>
      <c r="B25" s="16"/>
      <c r="C25" s="95"/>
      <c r="D25" s="95"/>
      <c r="E25" s="95"/>
      <c r="F25" s="95"/>
      <c r="G25" s="95"/>
      <c r="H25" s="95"/>
      <c r="I25" s="95"/>
      <c r="J25" s="113"/>
      <c r="L25" s="183"/>
      <c r="M25" s="183"/>
      <c r="N25" s="183"/>
      <c r="O25" s="183"/>
      <c r="P25" s="183"/>
    </row>
    <row r="26" spans="1:16" ht="17.25" customHeight="1" thickBot="1" x14ac:dyDescent="0.2">
      <c r="A26" s="91"/>
      <c r="B26" s="16" t="s">
        <v>46</v>
      </c>
      <c r="C26" s="88" t="s">
        <v>92</v>
      </c>
      <c r="D26" s="93"/>
      <c r="E26" s="89"/>
      <c r="F26" s="89"/>
      <c r="G26" s="184" t="s">
        <v>194</v>
      </c>
      <c r="H26" s="185"/>
      <c r="I26" s="186"/>
      <c r="J26" s="113" t="s">
        <v>134</v>
      </c>
      <c r="L26" s="183"/>
      <c r="M26" s="183"/>
      <c r="N26" s="183"/>
      <c r="O26" s="183"/>
      <c r="P26" s="183"/>
    </row>
    <row r="27" spans="1:16" ht="7.5" customHeight="1" thickBot="1" x14ac:dyDescent="0.2">
      <c r="A27" s="91"/>
      <c r="B27" s="16"/>
      <c r="C27" s="93"/>
      <c r="D27" s="93"/>
      <c r="E27" s="89"/>
      <c r="F27" s="89"/>
      <c r="G27" s="93"/>
      <c r="H27" s="93"/>
      <c r="I27" s="90"/>
      <c r="J27" s="113"/>
      <c r="L27" s="183"/>
      <c r="M27" s="183"/>
      <c r="N27" s="183"/>
      <c r="O27" s="183"/>
      <c r="P27" s="183"/>
    </row>
    <row r="28" spans="1:16" ht="17.25" customHeight="1" thickBot="1" x14ac:dyDescent="0.2">
      <c r="A28" s="91"/>
      <c r="B28" s="16"/>
      <c r="C28" s="180" t="s">
        <v>48</v>
      </c>
      <c r="D28" s="180"/>
      <c r="E28" s="175">
        <v>5</v>
      </c>
      <c r="F28" s="176"/>
      <c r="G28" s="180" t="s">
        <v>47</v>
      </c>
      <c r="H28" s="180"/>
      <c r="I28" s="130">
        <v>10</v>
      </c>
      <c r="J28" s="113" t="s">
        <v>90</v>
      </c>
      <c r="L28" s="183"/>
      <c r="M28" s="183"/>
      <c r="N28" s="183"/>
      <c r="O28" s="183"/>
      <c r="P28" s="183"/>
    </row>
    <row r="29" spans="1:16" ht="7.5" customHeight="1" x14ac:dyDescent="0.15">
      <c r="A29" s="38"/>
      <c r="B29" s="29"/>
      <c r="C29" s="31"/>
      <c r="D29" s="31"/>
      <c r="E29" s="31"/>
      <c r="F29" s="31"/>
      <c r="G29" s="31"/>
      <c r="H29" s="31"/>
      <c r="I29" s="31"/>
      <c r="J29" s="114"/>
    </row>
    <row r="30" spans="1:16" ht="17.25" customHeight="1" x14ac:dyDescent="0.15">
      <c r="A30" s="148" t="s">
        <v>29</v>
      </c>
      <c r="B30" s="149"/>
      <c r="C30" s="94"/>
      <c r="D30" s="94"/>
      <c r="E30" s="94"/>
      <c r="F30" s="94"/>
      <c r="G30" s="94"/>
      <c r="H30" s="94"/>
      <c r="I30" s="94"/>
      <c r="J30" s="115"/>
    </row>
    <row r="31" spans="1:16" s="59" customFormat="1" ht="7.5" customHeight="1" x14ac:dyDescent="0.15">
      <c r="A31" s="35"/>
      <c r="B31" s="33"/>
      <c r="C31" s="33"/>
      <c r="D31" s="33"/>
      <c r="E31" s="33"/>
      <c r="F31" s="33"/>
      <c r="G31" s="33"/>
      <c r="H31" s="33"/>
      <c r="I31" s="33"/>
      <c r="J31" s="111"/>
    </row>
    <row r="32" spans="1:16" ht="17.25" customHeight="1" x14ac:dyDescent="0.15">
      <c r="A32" s="152" t="s">
        <v>153</v>
      </c>
      <c r="B32" s="153"/>
      <c r="C32" s="122"/>
      <c r="D32" s="122"/>
      <c r="E32" s="122"/>
      <c r="F32" s="122"/>
      <c r="G32" s="122"/>
      <c r="H32" s="122"/>
      <c r="I32" s="122"/>
      <c r="J32" s="123"/>
    </row>
    <row r="33" spans="1:16" ht="7.5" customHeight="1" thickBot="1" x14ac:dyDescent="0.2">
      <c r="A33" s="91"/>
      <c r="B33" s="16"/>
      <c r="C33" s="95"/>
      <c r="D33" s="95"/>
      <c r="E33" s="95"/>
      <c r="F33" s="95"/>
      <c r="G33" s="95"/>
      <c r="H33" s="95"/>
      <c r="I33" s="95"/>
      <c r="J33" s="113"/>
    </row>
    <row r="34" spans="1:16" ht="17.25" customHeight="1" thickBot="1" x14ac:dyDescent="0.2">
      <c r="A34" s="91"/>
      <c r="B34" s="16" t="s">
        <v>70</v>
      </c>
      <c r="C34" s="154" t="s">
        <v>189</v>
      </c>
      <c r="D34" s="155"/>
      <c r="E34" s="155"/>
      <c r="F34" s="155"/>
      <c r="G34" s="155"/>
      <c r="H34" s="155"/>
      <c r="I34" s="156"/>
      <c r="J34" s="117" t="s">
        <v>232</v>
      </c>
      <c r="M34" s="16"/>
      <c r="N34" s="16"/>
      <c r="O34" s="16"/>
      <c r="P34" s="16"/>
    </row>
    <row r="35" spans="1:16" s="59" customFormat="1" ht="7.5" customHeight="1" thickBot="1" x14ac:dyDescent="0.2">
      <c r="A35" s="60"/>
      <c r="B35" s="92"/>
      <c r="C35" s="95"/>
      <c r="D35" s="95"/>
      <c r="E35" s="95"/>
      <c r="F35" s="95"/>
      <c r="G35" s="95"/>
      <c r="H35" s="95"/>
      <c r="I35" s="95"/>
      <c r="J35" s="116"/>
      <c r="L35" s="16"/>
      <c r="M35" s="16"/>
      <c r="N35" s="16"/>
      <c r="O35" s="16"/>
      <c r="P35" s="16"/>
    </row>
    <row r="36" spans="1:16" ht="17.25" customHeight="1" thickBot="1" x14ac:dyDescent="0.2">
      <c r="A36" s="91"/>
      <c r="B36" s="16" t="s">
        <v>69</v>
      </c>
      <c r="C36" s="154" t="s">
        <v>234</v>
      </c>
      <c r="D36" s="155"/>
      <c r="E36" s="155"/>
      <c r="F36" s="155"/>
      <c r="G36" s="155"/>
      <c r="H36" s="155"/>
      <c r="I36" s="156"/>
      <c r="J36" s="117" t="s">
        <v>235</v>
      </c>
      <c r="L36" s="165" t="s">
        <v>203</v>
      </c>
      <c r="M36" s="165"/>
      <c r="N36" s="165"/>
      <c r="O36" s="165"/>
      <c r="P36" s="165"/>
    </row>
    <row r="37" spans="1:16" ht="7.5" customHeight="1" thickBot="1" x14ac:dyDescent="0.2">
      <c r="A37" s="91"/>
      <c r="B37" s="16"/>
      <c r="C37" s="95"/>
      <c r="D37" s="95"/>
      <c r="E37" s="95"/>
      <c r="F37" s="95"/>
      <c r="G37" s="95"/>
      <c r="H37" s="95"/>
      <c r="I37" s="95"/>
      <c r="J37" s="113"/>
      <c r="L37" s="165"/>
      <c r="M37" s="165"/>
      <c r="N37" s="165"/>
      <c r="O37" s="165"/>
      <c r="P37" s="165"/>
    </row>
    <row r="38" spans="1:16" ht="17.25" customHeight="1" thickBot="1" x14ac:dyDescent="0.2">
      <c r="A38" s="91"/>
      <c r="B38" s="95" t="s">
        <v>71</v>
      </c>
      <c r="C38" s="157" t="s">
        <v>190</v>
      </c>
      <c r="D38" s="158"/>
      <c r="E38" s="95" t="s">
        <v>73</v>
      </c>
      <c r="F38" s="95"/>
      <c r="G38" s="95"/>
      <c r="H38" s="95"/>
      <c r="I38" s="95"/>
      <c r="J38" s="118" t="s">
        <v>135</v>
      </c>
      <c r="L38" s="165"/>
      <c r="M38" s="165"/>
      <c r="N38" s="165"/>
      <c r="O38" s="165"/>
      <c r="P38" s="165"/>
    </row>
    <row r="39" spans="1:16" ht="7.5" customHeight="1" thickBot="1" x14ac:dyDescent="0.2">
      <c r="A39" s="91"/>
      <c r="B39" s="95"/>
      <c r="C39" s="95"/>
      <c r="D39" s="95"/>
      <c r="E39" s="95"/>
      <c r="F39" s="95"/>
      <c r="G39" s="95"/>
      <c r="H39" s="95"/>
      <c r="I39" s="95"/>
      <c r="J39" s="113"/>
      <c r="L39" s="165"/>
      <c r="M39" s="165"/>
      <c r="N39" s="165"/>
      <c r="O39" s="165"/>
      <c r="P39" s="165"/>
    </row>
    <row r="40" spans="1:16" ht="17.25" customHeight="1" thickBot="1" x14ac:dyDescent="0.2">
      <c r="A40" s="91"/>
      <c r="B40" s="95" t="s">
        <v>72</v>
      </c>
      <c r="C40" s="188" t="s">
        <v>191</v>
      </c>
      <c r="D40" s="189"/>
      <c r="E40" s="95"/>
      <c r="F40" s="187" t="s">
        <v>74</v>
      </c>
      <c r="G40" s="187"/>
      <c r="H40" s="187"/>
      <c r="I40" s="128"/>
      <c r="J40" s="113" t="s">
        <v>136</v>
      </c>
      <c r="L40" s="165"/>
      <c r="M40" s="165"/>
      <c r="N40" s="165"/>
      <c r="O40" s="165"/>
      <c r="P40" s="165"/>
    </row>
    <row r="41" spans="1:16" ht="8.25" customHeight="1" x14ac:dyDescent="0.15">
      <c r="A41" s="91"/>
      <c r="B41" s="16"/>
      <c r="C41" s="95"/>
      <c r="D41" s="95"/>
      <c r="E41" s="95"/>
      <c r="F41" s="95"/>
      <c r="G41" s="95"/>
      <c r="H41" s="95"/>
      <c r="I41" s="95"/>
      <c r="J41" s="113"/>
      <c r="L41" s="16"/>
      <c r="M41" s="16"/>
      <c r="N41" s="16"/>
      <c r="O41" s="16"/>
      <c r="P41" s="16"/>
    </row>
    <row r="42" spans="1:16" ht="17.25" customHeight="1" x14ac:dyDescent="0.15">
      <c r="A42" s="152" t="s">
        <v>155</v>
      </c>
      <c r="B42" s="153"/>
      <c r="C42" s="122"/>
      <c r="D42" s="122"/>
      <c r="E42" s="122"/>
      <c r="F42" s="122"/>
      <c r="G42" s="122"/>
      <c r="H42" s="122"/>
      <c r="I42" s="122"/>
      <c r="J42" s="121"/>
      <c r="L42" s="165" t="s">
        <v>204</v>
      </c>
      <c r="M42" s="165"/>
      <c r="N42" s="165"/>
      <c r="O42" s="165"/>
      <c r="P42" s="165"/>
    </row>
    <row r="43" spans="1:16" ht="7.5" customHeight="1" thickBot="1" x14ac:dyDescent="0.2">
      <c r="A43" s="91"/>
      <c r="B43" s="16"/>
      <c r="J43" s="113"/>
      <c r="L43" s="165"/>
      <c r="M43" s="165"/>
      <c r="N43" s="165"/>
      <c r="O43" s="165"/>
      <c r="P43" s="165"/>
    </row>
    <row r="44" spans="1:16" ht="17.25" customHeight="1" thickBot="1" x14ac:dyDescent="0.2">
      <c r="A44" s="91"/>
      <c r="B44" s="16"/>
      <c r="C44" s="190" t="s">
        <v>195</v>
      </c>
      <c r="D44" s="191"/>
      <c r="E44" s="191"/>
      <c r="F44" s="191"/>
      <c r="G44" s="191"/>
      <c r="H44" s="191"/>
      <c r="I44" s="192"/>
      <c r="J44" s="113" t="s">
        <v>30</v>
      </c>
      <c r="L44" s="165"/>
      <c r="M44" s="165"/>
      <c r="N44" s="165"/>
      <c r="O44" s="165"/>
      <c r="P44" s="165"/>
    </row>
    <row r="45" spans="1:16" ht="7.5" customHeight="1" x14ac:dyDescent="0.15">
      <c r="A45" s="39"/>
      <c r="B45" s="49"/>
      <c r="C45" s="40"/>
      <c r="D45" s="40"/>
      <c r="E45" s="40"/>
      <c r="F45" s="40"/>
      <c r="G45" s="40"/>
      <c r="H45" s="40"/>
      <c r="I45" s="40"/>
      <c r="J45" s="113"/>
      <c r="L45" s="165"/>
      <c r="M45" s="165"/>
      <c r="N45" s="165"/>
      <c r="O45" s="165"/>
      <c r="P45" s="165"/>
    </row>
    <row r="46" spans="1:16" ht="17.25" customHeight="1" x14ac:dyDescent="0.15">
      <c r="A46" s="148" t="s">
        <v>97</v>
      </c>
      <c r="B46" s="149"/>
      <c r="C46" s="149"/>
      <c r="D46" s="149"/>
      <c r="E46" s="149"/>
      <c r="F46" s="149"/>
      <c r="G46" s="149"/>
      <c r="H46" s="149"/>
      <c r="I46" s="149"/>
      <c r="J46" s="193"/>
      <c r="L46" s="165"/>
      <c r="M46" s="165"/>
      <c r="N46" s="165"/>
      <c r="O46" s="165"/>
      <c r="P46" s="165"/>
    </row>
    <row r="47" spans="1:16" ht="7.5" customHeight="1" x14ac:dyDescent="0.15">
      <c r="A47" s="39"/>
      <c r="B47" s="49"/>
      <c r="C47" s="40"/>
      <c r="D47" s="40"/>
      <c r="E47" s="40"/>
      <c r="F47" s="40"/>
      <c r="G47" s="40"/>
      <c r="H47" s="40"/>
      <c r="I47" s="40"/>
      <c r="J47" s="113"/>
    </row>
    <row r="48" spans="1:16" ht="17.25" customHeight="1" x14ac:dyDescent="0.15">
      <c r="A48" s="152" t="s">
        <v>156</v>
      </c>
      <c r="B48" s="153"/>
      <c r="C48" s="122"/>
      <c r="D48" s="122"/>
      <c r="E48" s="122"/>
      <c r="F48" s="122"/>
      <c r="G48" s="122"/>
      <c r="H48" s="122"/>
      <c r="I48" s="122"/>
      <c r="J48" s="121"/>
      <c r="L48" s="165" t="s">
        <v>205</v>
      </c>
      <c r="M48" s="165"/>
      <c r="N48" s="165"/>
      <c r="O48" s="165"/>
      <c r="P48" s="165"/>
    </row>
    <row r="49" spans="1:16" ht="7.5" customHeight="1" thickBot="1" x14ac:dyDescent="0.2">
      <c r="A49" s="39"/>
      <c r="B49" s="49"/>
      <c r="C49" s="104"/>
      <c r="D49" s="104"/>
      <c r="E49" s="104"/>
      <c r="I49" s="101"/>
      <c r="J49" s="113"/>
      <c r="L49" s="165"/>
      <c r="M49" s="165"/>
      <c r="N49" s="165"/>
      <c r="O49" s="165"/>
      <c r="P49" s="165"/>
    </row>
    <row r="50" spans="1:16" ht="17.25" customHeight="1" thickBot="1" x14ac:dyDescent="0.2">
      <c r="A50" s="39"/>
      <c r="B50" s="104" t="s">
        <v>98</v>
      </c>
      <c r="C50" s="129" t="s">
        <v>196</v>
      </c>
      <c r="E50" s="104"/>
      <c r="F50" s="101" t="s">
        <v>126</v>
      </c>
      <c r="G50" s="150">
        <v>3</v>
      </c>
      <c r="H50" s="151"/>
      <c r="I50" s="6" t="s">
        <v>125</v>
      </c>
      <c r="J50" s="113" t="s">
        <v>137</v>
      </c>
      <c r="L50" s="165"/>
      <c r="M50" s="165"/>
      <c r="N50" s="165"/>
      <c r="O50" s="165"/>
      <c r="P50" s="165"/>
    </row>
    <row r="51" spans="1:16" ht="7.5" customHeight="1" thickBot="1" x14ac:dyDescent="0.2">
      <c r="A51" s="39"/>
      <c r="B51" s="49"/>
      <c r="C51" s="48"/>
      <c r="D51" s="48"/>
      <c r="E51" s="48"/>
      <c r="G51" s="48"/>
      <c r="I51" s="102"/>
      <c r="J51" s="119"/>
      <c r="L51" s="165"/>
      <c r="M51" s="165"/>
      <c r="N51" s="165"/>
      <c r="O51" s="165"/>
      <c r="P51" s="165"/>
    </row>
    <row r="52" spans="1:16" ht="17.25" customHeight="1" thickBot="1" x14ac:dyDescent="0.2">
      <c r="A52" s="39"/>
      <c r="B52" s="104" t="s">
        <v>99</v>
      </c>
      <c r="C52" s="129" t="s">
        <v>196</v>
      </c>
      <c r="E52" s="104"/>
      <c r="F52" s="101" t="s">
        <v>126</v>
      </c>
      <c r="G52" s="150">
        <v>2</v>
      </c>
      <c r="H52" s="151"/>
      <c r="I52" s="6" t="s">
        <v>167</v>
      </c>
      <c r="J52" s="113" t="s">
        <v>168</v>
      </c>
      <c r="L52" s="165"/>
      <c r="M52" s="165"/>
      <c r="N52" s="165"/>
      <c r="O52" s="165"/>
      <c r="P52" s="165"/>
    </row>
    <row r="53" spans="1:16" ht="7.5" customHeight="1" thickBot="1" x14ac:dyDescent="0.2">
      <c r="A53" s="39"/>
      <c r="B53" s="49"/>
      <c r="C53" s="48"/>
      <c r="D53" s="48"/>
      <c r="E53" s="48"/>
      <c r="G53" s="48"/>
      <c r="I53" s="102"/>
      <c r="J53" s="119"/>
      <c r="L53" s="165"/>
      <c r="M53" s="165"/>
      <c r="N53" s="165"/>
      <c r="O53" s="165"/>
      <c r="P53" s="165"/>
    </row>
    <row r="54" spans="1:16" ht="17.25" customHeight="1" thickBot="1" x14ac:dyDescent="0.2">
      <c r="A54" s="39"/>
      <c r="B54" s="104" t="s">
        <v>100</v>
      </c>
      <c r="C54" s="129" t="s">
        <v>196</v>
      </c>
      <c r="E54" s="104"/>
      <c r="F54" s="101" t="s">
        <v>126</v>
      </c>
      <c r="G54" s="150">
        <v>1</v>
      </c>
      <c r="H54" s="151"/>
      <c r="I54" s="6" t="s">
        <v>125</v>
      </c>
      <c r="J54" s="113" t="s">
        <v>139</v>
      </c>
      <c r="L54" s="165"/>
      <c r="M54" s="165"/>
      <c r="N54" s="165"/>
      <c r="O54" s="165"/>
      <c r="P54" s="165"/>
    </row>
    <row r="55" spans="1:16" ht="7.5" customHeight="1" thickBot="1" x14ac:dyDescent="0.2">
      <c r="A55" s="39"/>
      <c r="B55" s="49"/>
      <c r="C55" s="48"/>
      <c r="D55" s="48"/>
      <c r="E55" s="48"/>
      <c r="G55" s="48"/>
      <c r="H55" s="48"/>
      <c r="I55" s="48"/>
      <c r="J55" s="119"/>
      <c r="L55" s="165"/>
      <c r="M55" s="165"/>
      <c r="N55" s="165"/>
      <c r="O55" s="165"/>
      <c r="P55" s="165"/>
    </row>
    <row r="56" spans="1:16" ht="17.25" customHeight="1" thickBot="1" x14ac:dyDescent="0.2">
      <c r="A56" s="39"/>
      <c r="B56" s="104" t="s">
        <v>101</v>
      </c>
      <c r="C56" s="129" t="s">
        <v>196</v>
      </c>
      <c r="E56" s="104"/>
      <c r="F56" s="101" t="s">
        <v>126</v>
      </c>
      <c r="G56" s="150">
        <v>1</v>
      </c>
      <c r="H56" s="151"/>
      <c r="I56" s="6" t="s">
        <v>125</v>
      </c>
      <c r="J56" s="113" t="s">
        <v>139</v>
      </c>
      <c r="L56" s="165"/>
      <c r="M56" s="165"/>
      <c r="N56" s="165"/>
      <c r="O56" s="165"/>
      <c r="P56" s="165"/>
    </row>
    <row r="57" spans="1:16" ht="7.5" customHeight="1" thickBot="1" x14ac:dyDescent="0.2">
      <c r="A57" s="39"/>
      <c r="B57" s="49"/>
      <c r="C57" s="48"/>
      <c r="D57" s="48"/>
      <c r="E57" s="48"/>
      <c r="G57" s="48"/>
      <c r="H57" s="48"/>
      <c r="I57" s="48"/>
      <c r="J57" s="119"/>
    </row>
    <row r="58" spans="1:16" ht="17.25" customHeight="1" thickBot="1" x14ac:dyDescent="0.2">
      <c r="A58" s="39"/>
      <c r="B58" s="104" t="s">
        <v>102</v>
      </c>
      <c r="C58" s="129" t="s">
        <v>196</v>
      </c>
      <c r="E58" s="104"/>
      <c r="F58" s="101" t="s">
        <v>126</v>
      </c>
      <c r="G58" s="150">
        <v>5</v>
      </c>
      <c r="H58" s="151"/>
      <c r="I58" s="6" t="s">
        <v>125</v>
      </c>
      <c r="J58" s="113" t="s">
        <v>140</v>
      </c>
    </row>
    <row r="59" spans="1:16" ht="7.5" customHeight="1" thickBot="1" x14ac:dyDescent="0.2">
      <c r="A59" s="39"/>
      <c r="B59" s="49"/>
      <c r="C59" s="48"/>
      <c r="D59" s="48"/>
      <c r="E59" s="48"/>
      <c r="G59" s="48"/>
      <c r="H59" s="48"/>
      <c r="I59" s="48"/>
      <c r="J59" s="119"/>
    </row>
    <row r="60" spans="1:16" ht="17.25" customHeight="1" thickBot="1" x14ac:dyDescent="0.2">
      <c r="A60" s="39"/>
      <c r="B60" s="104" t="s">
        <v>104</v>
      </c>
      <c r="C60" s="129" t="s">
        <v>196</v>
      </c>
      <c r="E60" s="104"/>
      <c r="F60" s="101" t="s">
        <v>126</v>
      </c>
      <c r="G60" s="150">
        <v>2</v>
      </c>
      <c r="H60" s="151"/>
      <c r="I60" s="6" t="s">
        <v>128</v>
      </c>
      <c r="J60" s="113" t="s">
        <v>141</v>
      </c>
    </row>
    <row r="61" spans="1:16" ht="7.5" customHeight="1" thickBot="1" x14ac:dyDescent="0.2">
      <c r="A61" s="39"/>
      <c r="B61" s="49"/>
      <c r="C61" s="48"/>
      <c r="D61" s="48"/>
      <c r="E61" s="48"/>
      <c r="G61" s="48"/>
      <c r="H61" s="48"/>
      <c r="I61" s="48"/>
      <c r="J61" s="119"/>
    </row>
    <row r="62" spans="1:16" ht="17.25" customHeight="1" thickBot="1" x14ac:dyDescent="0.2">
      <c r="A62" s="39"/>
      <c r="B62" s="104" t="s">
        <v>103</v>
      </c>
      <c r="C62" s="129" t="s">
        <v>196</v>
      </c>
      <c r="E62" s="104"/>
      <c r="F62" s="101" t="s">
        <v>126</v>
      </c>
      <c r="G62" s="150">
        <v>20</v>
      </c>
      <c r="H62" s="151"/>
      <c r="I62" s="6" t="s">
        <v>128</v>
      </c>
      <c r="J62" s="113" t="s">
        <v>142</v>
      </c>
    </row>
    <row r="63" spans="1:16" ht="7.5" customHeight="1" thickBot="1" x14ac:dyDescent="0.2">
      <c r="A63" s="39"/>
      <c r="B63" s="49"/>
      <c r="C63" s="48"/>
      <c r="D63" s="48"/>
      <c r="E63" s="48"/>
      <c r="F63" s="48"/>
      <c r="G63" s="48"/>
      <c r="H63" s="48"/>
      <c r="I63" s="48"/>
      <c r="J63" s="119"/>
    </row>
    <row r="64" spans="1:16" ht="17.25" customHeight="1" x14ac:dyDescent="0.15">
      <c r="A64" s="39"/>
      <c r="B64" s="41" t="s">
        <v>105</v>
      </c>
      <c r="C64" s="169"/>
      <c r="D64" s="170"/>
      <c r="E64" s="170"/>
      <c r="F64" s="170"/>
      <c r="G64" s="170"/>
      <c r="H64" s="170"/>
      <c r="I64" s="171"/>
      <c r="J64" s="119"/>
    </row>
    <row r="65" spans="1:10" ht="17.25" customHeight="1" thickBot="1" x14ac:dyDescent="0.2">
      <c r="A65" s="39"/>
      <c r="B65" s="41"/>
      <c r="C65" s="172"/>
      <c r="D65" s="173"/>
      <c r="E65" s="173"/>
      <c r="F65" s="173"/>
      <c r="G65" s="173"/>
      <c r="H65" s="173"/>
      <c r="I65" s="174"/>
      <c r="J65" s="119"/>
    </row>
    <row r="66" spans="1:10" ht="7.5" customHeight="1" x14ac:dyDescent="0.15">
      <c r="A66" s="39"/>
      <c r="B66" s="49"/>
      <c r="C66" s="41"/>
      <c r="D66" s="41"/>
      <c r="E66" s="48"/>
      <c r="F66" s="48"/>
      <c r="G66" s="48"/>
      <c r="H66" s="48"/>
      <c r="I66" s="48"/>
      <c r="J66" s="119"/>
    </row>
    <row r="67" spans="1:10" ht="17.25" customHeight="1" x14ac:dyDescent="0.15">
      <c r="A67" s="152" t="s">
        <v>157</v>
      </c>
      <c r="B67" s="153"/>
      <c r="C67" s="120"/>
      <c r="D67" s="120"/>
      <c r="E67" s="124"/>
      <c r="F67" s="124"/>
      <c r="G67" s="124"/>
      <c r="H67" s="124"/>
      <c r="I67" s="124"/>
      <c r="J67" s="125"/>
    </row>
    <row r="68" spans="1:10" ht="7.5" customHeight="1" thickBot="1" x14ac:dyDescent="0.2">
      <c r="A68" s="39"/>
      <c r="B68" s="49"/>
      <c r="C68" s="41"/>
      <c r="D68" s="41"/>
      <c r="E68" s="48"/>
      <c r="F68" s="48"/>
      <c r="G68" s="48"/>
      <c r="H68" s="48"/>
      <c r="I68" s="48"/>
      <c r="J68" s="119"/>
    </row>
    <row r="69" spans="1:10" ht="17.25" customHeight="1" thickBot="1" x14ac:dyDescent="0.2">
      <c r="A69" s="39"/>
      <c r="B69" s="104" t="s">
        <v>107</v>
      </c>
      <c r="C69" s="129" t="s">
        <v>196</v>
      </c>
      <c r="D69" s="41"/>
      <c r="E69" s="48"/>
      <c r="F69" s="48"/>
      <c r="G69" s="48"/>
      <c r="H69" s="48"/>
      <c r="I69" s="48"/>
      <c r="J69" s="119" t="s">
        <v>143</v>
      </c>
    </row>
    <row r="70" spans="1:10" ht="7.5" customHeight="1" thickBot="1" x14ac:dyDescent="0.2">
      <c r="A70" s="39"/>
      <c r="B70" s="48"/>
      <c r="D70" s="41"/>
      <c r="E70" s="48"/>
      <c r="F70" s="48"/>
      <c r="G70" s="48"/>
      <c r="H70" s="48"/>
      <c r="I70" s="48"/>
      <c r="J70" s="119"/>
    </row>
    <row r="71" spans="1:10" ht="17.25" customHeight="1" thickBot="1" x14ac:dyDescent="0.2">
      <c r="A71" s="39"/>
      <c r="B71" s="104" t="s">
        <v>108</v>
      </c>
      <c r="C71" s="129" t="s">
        <v>196</v>
      </c>
      <c r="D71" s="41"/>
      <c r="E71" s="48"/>
      <c r="F71" s="48"/>
      <c r="G71" s="48"/>
      <c r="H71" s="48"/>
      <c r="I71" s="48"/>
      <c r="J71" s="119" t="s">
        <v>143</v>
      </c>
    </row>
    <row r="72" spans="1:10" ht="7.5" customHeight="1" thickBot="1" x14ac:dyDescent="0.2">
      <c r="A72" s="39"/>
      <c r="B72" s="48"/>
      <c r="D72" s="48"/>
      <c r="E72" s="48"/>
      <c r="G72" s="48"/>
      <c r="I72" s="102"/>
      <c r="J72" s="119"/>
    </row>
    <row r="73" spans="1:10" ht="17.25" customHeight="1" thickBot="1" x14ac:dyDescent="0.2">
      <c r="A73" s="39"/>
      <c r="B73" s="104" t="s">
        <v>109</v>
      </c>
      <c r="C73" s="129" t="s">
        <v>196</v>
      </c>
      <c r="E73" s="104"/>
      <c r="F73" s="101" t="s">
        <v>126</v>
      </c>
      <c r="G73" s="150">
        <v>1</v>
      </c>
      <c r="H73" s="151"/>
      <c r="I73" s="6" t="s">
        <v>130</v>
      </c>
      <c r="J73" s="113" t="s">
        <v>144</v>
      </c>
    </row>
    <row r="74" spans="1:10" ht="7.5" customHeight="1" thickBot="1" x14ac:dyDescent="0.2">
      <c r="A74" s="39"/>
      <c r="B74" s="48"/>
      <c r="D74" s="48"/>
      <c r="E74" s="48"/>
      <c r="F74" s="48"/>
      <c r="G74" s="48"/>
      <c r="H74" s="48"/>
      <c r="I74" s="48"/>
      <c r="J74" s="119"/>
    </row>
    <row r="75" spans="1:10" ht="17.25" customHeight="1" thickBot="1" x14ac:dyDescent="0.2">
      <c r="A75" s="39"/>
      <c r="B75" s="104" t="s">
        <v>102</v>
      </c>
      <c r="C75" s="129" t="str">
        <f>C58</f>
        <v>有</v>
      </c>
      <c r="E75" s="104"/>
      <c r="F75" s="101" t="s">
        <v>126</v>
      </c>
      <c r="G75" s="150">
        <v>5</v>
      </c>
      <c r="H75" s="151"/>
      <c r="I75" s="6" t="s">
        <v>125</v>
      </c>
      <c r="J75" s="113" t="s">
        <v>140</v>
      </c>
    </row>
    <row r="76" spans="1:10" ht="7.5" customHeight="1" thickBot="1" x14ac:dyDescent="0.2">
      <c r="A76" s="39"/>
      <c r="B76" s="48"/>
      <c r="D76" s="48"/>
      <c r="E76" s="48"/>
      <c r="F76" s="48"/>
      <c r="G76" s="48"/>
      <c r="H76" s="48"/>
      <c r="I76" s="48"/>
      <c r="J76" s="119"/>
    </row>
    <row r="77" spans="1:10" ht="17.25" customHeight="1" thickBot="1" x14ac:dyDescent="0.2">
      <c r="A77" s="39"/>
      <c r="B77" s="104" t="s">
        <v>104</v>
      </c>
      <c r="C77" s="129" t="s">
        <v>196</v>
      </c>
      <c r="E77" s="104"/>
      <c r="F77" s="101" t="s">
        <v>126</v>
      </c>
      <c r="G77" s="150">
        <v>2</v>
      </c>
      <c r="H77" s="151"/>
      <c r="I77" s="6" t="s">
        <v>128</v>
      </c>
      <c r="J77" s="113" t="s">
        <v>141</v>
      </c>
    </row>
    <row r="78" spans="1:10" ht="7.5" customHeight="1" thickBot="1" x14ac:dyDescent="0.2">
      <c r="A78" s="39"/>
      <c r="B78" s="48"/>
      <c r="D78" s="48"/>
      <c r="E78" s="48"/>
      <c r="F78" s="48"/>
      <c r="G78" s="48"/>
      <c r="H78" s="48"/>
      <c r="I78" s="48"/>
      <c r="J78" s="119"/>
    </row>
    <row r="79" spans="1:10" ht="17.25" customHeight="1" thickBot="1" x14ac:dyDescent="0.2">
      <c r="A79" s="39"/>
      <c r="B79" s="104" t="s">
        <v>111</v>
      </c>
      <c r="C79" s="129" t="s">
        <v>196</v>
      </c>
      <c r="E79" s="104"/>
      <c r="F79" s="101" t="s">
        <v>126</v>
      </c>
      <c r="G79" s="150">
        <v>1</v>
      </c>
      <c r="H79" s="151"/>
      <c r="I79" s="6" t="s">
        <v>125</v>
      </c>
      <c r="J79" s="113" t="s">
        <v>138</v>
      </c>
    </row>
    <row r="80" spans="1:10" ht="7.5" customHeight="1" thickBot="1" x14ac:dyDescent="0.2">
      <c r="A80" s="39"/>
      <c r="B80" s="48"/>
      <c r="D80" s="48"/>
      <c r="E80" s="48"/>
      <c r="F80" s="48"/>
      <c r="G80" s="48"/>
      <c r="H80" s="48"/>
      <c r="I80" s="48"/>
      <c r="J80" s="119"/>
    </row>
    <row r="81" spans="1:10" ht="17.25" customHeight="1" thickBot="1" x14ac:dyDescent="0.2">
      <c r="A81" s="39"/>
      <c r="B81" s="104" t="s">
        <v>110</v>
      </c>
      <c r="C81" s="129" t="s">
        <v>196</v>
      </c>
      <c r="E81" s="104"/>
      <c r="F81" s="101" t="s">
        <v>126</v>
      </c>
      <c r="G81" s="150">
        <v>10</v>
      </c>
      <c r="H81" s="151"/>
      <c r="I81" s="6" t="s">
        <v>125</v>
      </c>
      <c r="J81" s="113" t="s">
        <v>140</v>
      </c>
    </row>
    <row r="82" spans="1:10" ht="7.5" customHeight="1" thickBot="1" x14ac:dyDescent="0.2">
      <c r="A82" s="39"/>
      <c r="B82" s="48"/>
      <c r="D82" s="48"/>
      <c r="E82" s="48"/>
      <c r="F82" s="48"/>
      <c r="G82" s="48"/>
      <c r="H82" s="48"/>
      <c r="I82" s="48"/>
      <c r="J82" s="119"/>
    </row>
    <row r="83" spans="1:10" ht="17.25" customHeight="1" thickBot="1" x14ac:dyDescent="0.2">
      <c r="A83" s="39"/>
      <c r="B83" s="104" t="s">
        <v>103</v>
      </c>
      <c r="C83" s="129" t="s">
        <v>196</v>
      </c>
      <c r="E83" s="104"/>
      <c r="F83" s="101" t="s">
        <v>126</v>
      </c>
      <c r="G83" s="150">
        <v>20</v>
      </c>
      <c r="H83" s="151"/>
      <c r="I83" s="6" t="s">
        <v>128</v>
      </c>
      <c r="J83" s="113" t="s">
        <v>142</v>
      </c>
    </row>
    <row r="84" spans="1:10" ht="7.5" customHeight="1" thickBot="1" x14ac:dyDescent="0.2">
      <c r="A84" s="39"/>
      <c r="B84" s="48"/>
      <c r="D84" s="48"/>
      <c r="E84" s="48"/>
      <c r="F84" s="48"/>
      <c r="G84" s="48"/>
      <c r="H84" s="48"/>
      <c r="I84" s="48"/>
      <c r="J84" s="119"/>
    </row>
    <row r="85" spans="1:10" ht="17.25" customHeight="1" thickBot="1" x14ac:dyDescent="0.2">
      <c r="A85" s="39"/>
      <c r="B85" s="104" t="s">
        <v>112</v>
      </c>
      <c r="C85" s="129" t="s">
        <v>196</v>
      </c>
      <c r="E85" s="104"/>
      <c r="F85" s="101" t="s">
        <v>126</v>
      </c>
      <c r="G85" s="150">
        <v>2</v>
      </c>
      <c r="H85" s="151"/>
      <c r="I85" s="6" t="s">
        <v>129</v>
      </c>
      <c r="J85" s="113" t="s">
        <v>145</v>
      </c>
    </row>
    <row r="86" spans="1:10" ht="7.5" customHeight="1" thickBot="1" x14ac:dyDescent="0.2">
      <c r="A86" s="39"/>
      <c r="B86" s="48"/>
      <c r="D86" s="48"/>
      <c r="E86" s="48"/>
      <c r="F86" s="48"/>
      <c r="G86" s="48"/>
      <c r="H86" s="48"/>
      <c r="I86" s="48"/>
      <c r="J86" s="119"/>
    </row>
    <row r="87" spans="1:10" ht="17.25" customHeight="1" thickBot="1" x14ac:dyDescent="0.2">
      <c r="A87" s="39"/>
      <c r="B87" s="104" t="s">
        <v>113</v>
      </c>
      <c r="C87" s="129" t="s">
        <v>127</v>
      </c>
      <c r="E87" s="104"/>
      <c r="F87" s="101" t="s">
        <v>126</v>
      </c>
      <c r="G87" s="150"/>
      <c r="H87" s="151"/>
      <c r="I87" s="6" t="s">
        <v>128</v>
      </c>
      <c r="J87" s="113" t="s">
        <v>146</v>
      </c>
    </row>
    <row r="88" spans="1:10" ht="7.5" customHeight="1" thickBot="1" x14ac:dyDescent="0.2">
      <c r="A88" s="39"/>
      <c r="B88" s="48"/>
      <c r="D88" s="48"/>
      <c r="E88" s="48"/>
      <c r="F88" s="48"/>
      <c r="G88" s="48"/>
      <c r="H88" s="48"/>
      <c r="I88" s="48"/>
      <c r="J88" s="119"/>
    </row>
    <row r="89" spans="1:10" ht="17.25" customHeight="1" x14ac:dyDescent="0.15">
      <c r="A89" s="39"/>
      <c r="B89" s="41" t="s">
        <v>105</v>
      </c>
      <c r="C89" s="169"/>
      <c r="D89" s="170"/>
      <c r="E89" s="170"/>
      <c r="F89" s="170"/>
      <c r="G89" s="170"/>
      <c r="H89" s="170"/>
      <c r="I89" s="171"/>
      <c r="J89" s="119"/>
    </row>
    <row r="90" spans="1:10" ht="17.25" customHeight="1" thickBot="1" x14ac:dyDescent="0.2">
      <c r="A90" s="39"/>
      <c r="B90" s="41"/>
      <c r="C90" s="172"/>
      <c r="D90" s="173"/>
      <c r="E90" s="173"/>
      <c r="F90" s="173"/>
      <c r="G90" s="173"/>
      <c r="H90" s="173"/>
      <c r="I90" s="174"/>
      <c r="J90" s="119"/>
    </row>
    <row r="91" spans="1:10" ht="7.5" customHeight="1" x14ac:dyDescent="0.15">
      <c r="A91" s="39"/>
      <c r="B91" s="49"/>
      <c r="C91" s="41"/>
      <c r="D91" s="41"/>
      <c r="E91" s="48"/>
      <c r="F91" s="48"/>
      <c r="G91" s="48"/>
      <c r="H91" s="48"/>
      <c r="I91" s="48"/>
      <c r="J91" s="119"/>
    </row>
    <row r="92" spans="1:10" ht="17.25" customHeight="1" x14ac:dyDescent="0.15">
      <c r="A92" s="152" t="s">
        <v>158</v>
      </c>
      <c r="B92" s="153"/>
      <c r="C92" s="122"/>
      <c r="D92" s="122"/>
      <c r="E92" s="122"/>
      <c r="F92" s="122"/>
      <c r="G92" s="122"/>
      <c r="H92" s="122"/>
      <c r="I92" s="122"/>
      <c r="J92" s="125"/>
    </row>
    <row r="93" spans="1:10" ht="7.5" customHeight="1" thickBot="1" x14ac:dyDescent="0.2">
      <c r="A93" s="39"/>
      <c r="B93" s="49"/>
      <c r="C93" s="104"/>
      <c r="D93" s="104"/>
      <c r="E93" s="104"/>
      <c r="I93" s="101"/>
      <c r="J93" s="119"/>
    </row>
    <row r="94" spans="1:10" ht="17.25" customHeight="1" thickBot="1" x14ac:dyDescent="0.2">
      <c r="A94" s="39"/>
      <c r="B94" s="104" t="s">
        <v>114</v>
      </c>
      <c r="C94" s="129" t="s">
        <v>196</v>
      </c>
      <c r="E94" s="104"/>
      <c r="F94" s="101" t="s">
        <v>126</v>
      </c>
      <c r="G94" s="150">
        <v>3</v>
      </c>
      <c r="H94" s="151"/>
      <c r="I94" s="6" t="s">
        <v>131</v>
      </c>
      <c r="J94" s="113" t="s">
        <v>147</v>
      </c>
    </row>
    <row r="95" spans="1:10" ht="7.5" customHeight="1" thickBot="1" x14ac:dyDescent="0.2">
      <c r="A95" s="39"/>
      <c r="B95" s="48"/>
      <c r="D95" s="48"/>
      <c r="E95" s="48"/>
      <c r="G95" s="48"/>
      <c r="I95" s="102"/>
      <c r="J95" s="119"/>
    </row>
    <row r="96" spans="1:10" ht="17.25" customHeight="1" thickBot="1" x14ac:dyDescent="0.2">
      <c r="A96" s="39"/>
      <c r="B96" s="104" t="s">
        <v>115</v>
      </c>
      <c r="C96" s="129" t="s">
        <v>196</v>
      </c>
      <c r="E96" s="104"/>
      <c r="F96" s="101" t="s">
        <v>126</v>
      </c>
      <c r="G96" s="150">
        <v>3</v>
      </c>
      <c r="H96" s="151"/>
      <c r="I96" s="6" t="s">
        <v>131</v>
      </c>
      <c r="J96" s="113" t="s">
        <v>147</v>
      </c>
    </row>
    <row r="97" spans="1:10" ht="7.5" customHeight="1" thickBot="1" x14ac:dyDescent="0.2">
      <c r="A97" s="39"/>
      <c r="B97" s="48"/>
      <c r="D97" s="48"/>
      <c r="E97" s="48"/>
      <c r="G97" s="48"/>
      <c r="I97" s="102"/>
      <c r="J97" s="119"/>
    </row>
    <row r="98" spans="1:10" ht="17.25" customHeight="1" thickBot="1" x14ac:dyDescent="0.2">
      <c r="A98" s="39"/>
      <c r="B98" s="104" t="s">
        <v>116</v>
      </c>
      <c r="C98" s="129" t="s">
        <v>196</v>
      </c>
      <c r="E98" s="104"/>
      <c r="F98" s="101" t="s">
        <v>126</v>
      </c>
      <c r="G98" s="150">
        <v>10</v>
      </c>
      <c r="H98" s="151"/>
      <c r="I98" s="6" t="s">
        <v>132</v>
      </c>
      <c r="J98" s="113" t="s">
        <v>148</v>
      </c>
    </row>
    <row r="99" spans="1:10" ht="7.5" customHeight="1" thickBot="1" x14ac:dyDescent="0.2">
      <c r="A99" s="39"/>
      <c r="B99" s="48"/>
      <c r="D99" s="48"/>
      <c r="E99" s="48"/>
      <c r="F99" s="48"/>
      <c r="G99" s="48"/>
      <c r="H99" s="48"/>
      <c r="I99" s="48"/>
      <c r="J99" s="119"/>
    </row>
    <row r="100" spans="1:10" ht="17.25" customHeight="1" thickBot="1" x14ac:dyDescent="0.2">
      <c r="A100" s="39"/>
      <c r="B100" s="104" t="s">
        <v>117</v>
      </c>
      <c r="C100" s="129" t="s">
        <v>196</v>
      </c>
      <c r="E100" s="104"/>
      <c r="F100" s="101" t="s">
        <v>126</v>
      </c>
      <c r="G100" s="150">
        <v>10</v>
      </c>
      <c r="H100" s="151"/>
      <c r="I100" s="6" t="s">
        <v>133</v>
      </c>
      <c r="J100" s="113" t="s">
        <v>148</v>
      </c>
    </row>
    <row r="101" spans="1:10" ht="7.5" customHeight="1" thickBot="1" x14ac:dyDescent="0.2">
      <c r="A101" s="39"/>
      <c r="B101" s="48"/>
      <c r="D101" s="48"/>
      <c r="E101" s="48"/>
      <c r="F101" s="48"/>
      <c r="G101" s="48"/>
      <c r="H101" s="48"/>
      <c r="I101" s="48"/>
      <c r="J101" s="119"/>
    </row>
    <row r="102" spans="1:10" ht="17.25" customHeight="1" x14ac:dyDescent="0.15">
      <c r="A102" s="39"/>
      <c r="B102" s="41" t="s">
        <v>105</v>
      </c>
      <c r="C102" s="169"/>
      <c r="D102" s="170"/>
      <c r="E102" s="170"/>
      <c r="F102" s="170"/>
      <c r="G102" s="170"/>
      <c r="H102" s="170"/>
      <c r="I102" s="171"/>
      <c r="J102" s="119"/>
    </row>
    <row r="103" spans="1:10" ht="17.25" customHeight="1" thickBot="1" x14ac:dyDescent="0.2">
      <c r="A103" s="39"/>
      <c r="B103" s="41"/>
      <c r="C103" s="172"/>
      <c r="D103" s="173"/>
      <c r="E103" s="173"/>
      <c r="F103" s="173"/>
      <c r="G103" s="173"/>
      <c r="H103" s="173"/>
      <c r="I103" s="174"/>
      <c r="J103" s="119"/>
    </row>
    <row r="104" spans="1:10" ht="7.5" customHeight="1" x14ac:dyDescent="0.15">
      <c r="A104" s="39"/>
      <c r="B104" s="49"/>
      <c r="C104" s="41"/>
      <c r="D104" s="41"/>
      <c r="E104" s="48"/>
      <c r="F104" s="48"/>
      <c r="G104" s="48"/>
      <c r="H104" s="48"/>
      <c r="I104" s="48"/>
      <c r="J104" s="119"/>
    </row>
    <row r="105" spans="1:10" ht="17.25" customHeight="1" x14ac:dyDescent="0.15">
      <c r="A105" s="152" t="s">
        <v>159</v>
      </c>
      <c r="B105" s="153"/>
      <c r="C105" s="122"/>
      <c r="D105" s="122"/>
      <c r="E105" s="122"/>
      <c r="F105" s="122"/>
      <c r="G105" s="122"/>
      <c r="H105" s="122"/>
      <c r="I105" s="122"/>
      <c r="J105" s="125"/>
    </row>
    <row r="106" spans="1:10" ht="7.5" customHeight="1" thickBot="1" x14ac:dyDescent="0.2">
      <c r="A106" s="39"/>
      <c r="B106" s="49"/>
      <c r="C106" s="104"/>
      <c r="D106" s="104"/>
      <c r="E106" s="104"/>
      <c r="I106" s="101"/>
      <c r="J106" s="119"/>
    </row>
    <row r="107" spans="1:10" ht="17.25" customHeight="1" thickBot="1" x14ac:dyDescent="0.2">
      <c r="A107" s="39"/>
      <c r="B107" s="104" t="s">
        <v>118</v>
      </c>
      <c r="C107" s="129" t="s">
        <v>196</v>
      </c>
      <c r="E107" s="104"/>
      <c r="F107" s="101" t="s">
        <v>126</v>
      </c>
      <c r="G107" s="150">
        <v>100</v>
      </c>
      <c r="H107" s="151"/>
      <c r="I107" s="6" t="s">
        <v>130</v>
      </c>
      <c r="J107" s="113" t="s">
        <v>149</v>
      </c>
    </row>
    <row r="108" spans="1:10" ht="7.5" customHeight="1" thickBot="1" x14ac:dyDescent="0.2">
      <c r="A108" s="39"/>
      <c r="B108" s="48"/>
      <c r="D108" s="48"/>
      <c r="E108" s="48"/>
      <c r="G108" s="48"/>
      <c r="I108" s="102"/>
      <c r="J108" s="119"/>
    </row>
    <row r="109" spans="1:10" ht="17.25" customHeight="1" thickBot="1" x14ac:dyDescent="0.2">
      <c r="A109" s="39"/>
      <c r="B109" s="104" t="s">
        <v>119</v>
      </c>
      <c r="C109" s="129" t="s">
        <v>196</v>
      </c>
      <c r="E109" s="104"/>
      <c r="F109" s="101" t="s">
        <v>126</v>
      </c>
      <c r="G109" s="150">
        <v>100</v>
      </c>
      <c r="H109" s="151"/>
      <c r="I109" s="6" t="s">
        <v>130</v>
      </c>
      <c r="J109" s="113" t="s">
        <v>149</v>
      </c>
    </row>
    <row r="110" spans="1:10" ht="7.5" customHeight="1" thickBot="1" x14ac:dyDescent="0.2">
      <c r="A110" s="39"/>
      <c r="B110" s="48"/>
      <c r="D110" s="48"/>
      <c r="E110" s="48"/>
      <c r="G110" s="48"/>
      <c r="I110" s="102"/>
      <c r="J110" s="119"/>
    </row>
    <row r="111" spans="1:10" ht="17.25" customHeight="1" thickBot="1" x14ac:dyDescent="0.2">
      <c r="A111" s="39"/>
      <c r="B111" s="104" t="s">
        <v>120</v>
      </c>
      <c r="C111" s="129" t="s">
        <v>127</v>
      </c>
      <c r="E111" s="104"/>
      <c r="F111" s="101" t="s">
        <v>126</v>
      </c>
      <c r="G111" s="150"/>
      <c r="H111" s="151"/>
      <c r="I111" s="6" t="s">
        <v>128</v>
      </c>
      <c r="J111" s="113" t="s">
        <v>150</v>
      </c>
    </row>
    <row r="112" spans="1:10" ht="7.5" customHeight="1" thickBot="1" x14ac:dyDescent="0.2">
      <c r="A112" s="39"/>
      <c r="B112" s="48"/>
      <c r="D112" s="48"/>
      <c r="E112" s="48"/>
      <c r="F112" s="48"/>
      <c r="G112" s="48"/>
      <c r="H112" s="48"/>
      <c r="I112" s="48"/>
      <c r="J112" s="119"/>
    </row>
    <row r="113" spans="1:10" ht="17.25" customHeight="1" thickBot="1" x14ac:dyDescent="0.2">
      <c r="A113" s="39"/>
      <c r="B113" s="104" t="s">
        <v>121</v>
      </c>
      <c r="C113" s="129" t="s">
        <v>127</v>
      </c>
      <c r="E113" s="104"/>
      <c r="F113" s="101" t="s">
        <v>126</v>
      </c>
      <c r="G113" s="150"/>
      <c r="H113" s="151"/>
      <c r="I113" s="6" t="s">
        <v>128</v>
      </c>
      <c r="J113" s="113" t="s">
        <v>141</v>
      </c>
    </row>
    <row r="114" spans="1:10" ht="7.5" customHeight="1" thickBot="1" x14ac:dyDescent="0.2">
      <c r="A114" s="39"/>
      <c r="B114" s="48"/>
      <c r="D114" s="48"/>
      <c r="E114" s="48"/>
      <c r="F114" s="48"/>
      <c r="G114" s="48"/>
      <c r="H114" s="48"/>
      <c r="I114" s="48"/>
      <c r="J114" s="119"/>
    </row>
    <row r="115" spans="1:10" ht="17.25" customHeight="1" thickBot="1" x14ac:dyDescent="0.2">
      <c r="A115" s="39"/>
      <c r="B115" s="41" t="s">
        <v>105</v>
      </c>
      <c r="C115" s="166"/>
      <c r="D115" s="167"/>
      <c r="E115" s="167"/>
      <c r="F115" s="167"/>
      <c r="G115" s="167"/>
      <c r="H115" s="167"/>
      <c r="I115" s="168"/>
      <c r="J115" s="119"/>
    </row>
    <row r="116" spans="1:10" ht="7.5" customHeight="1" x14ac:dyDescent="0.15">
      <c r="A116" s="39"/>
      <c r="B116" s="49"/>
      <c r="C116" s="41"/>
      <c r="D116" s="41"/>
      <c r="E116" s="48"/>
      <c r="F116" s="48"/>
      <c r="G116" s="48"/>
      <c r="H116" s="48"/>
      <c r="I116" s="48"/>
      <c r="J116" s="119"/>
    </row>
    <row r="117" spans="1:10" ht="17.25" customHeight="1" x14ac:dyDescent="0.15">
      <c r="A117" s="152" t="s">
        <v>160</v>
      </c>
      <c r="B117" s="153"/>
      <c r="C117" s="120"/>
      <c r="D117" s="120"/>
      <c r="E117" s="124"/>
      <c r="F117" s="124"/>
      <c r="G117" s="124"/>
      <c r="H117" s="124"/>
      <c r="I117" s="124"/>
      <c r="J117" s="125"/>
    </row>
    <row r="118" spans="1:10" ht="7.5" customHeight="1" thickBot="1" x14ac:dyDescent="0.2">
      <c r="A118" s="39"/>
      <c r="B118" s="49"/>
      <c r="C118" s="41"/>
      <c r="D118" s="41"/>
      <c r="E118" s="48"/>
      <c r="F118" s="48"/>
      <c r="G118" s="48"/>
      <c r="H118" s="48"/>
      <c r="I118" s="48"/>
      <c r="J118" s="119"/>
    </row>
    <row r="119" spans="1:10" ht="17.25" customHeight="1" thickBot="1" x14ac:dyDescent="0.2">
      <c r="A119" s="39"/>
      <c r="B119" s="104" t="s">
        <v>122</v>
      </c>
      <c r="C119" s="129" t="s">
        <v>196</v>
      </c>
      <c r="E119" s="104"/>
      <c r="F119" s="101" t="s">
        <v>126</v>
      </c>
      <c r="G119" s="150">
        <v>100</v>
      </c>
      <c r="H119" s="151"/>
      <c r="I119" s="6" t="s">
        <v>130</v>
      </c>
      <c r="J119" s="113" t="s">
        <v>149</v>
      </c>
    </row>
    <row r="120" spans="1:10" ht="7.5" customHeight="1" thickBot="1" x14ac:dyDescent="0.2">
      <c r="A120" s="39"/>
      <c r="B120" s="48"/>
      <c r="D120" s="48"/>
      <c r="E120" s="48"/>
      <c r="G120" s="48"/>
      <c r="I120" s="102"/>
      <c r="J120" s="119"/>
    </row>
    <row r="121" spans="1:10" ht="17.25" customHeight="1" thickBot="1" x14ac:dyDescent="0.2">
      <c r="A121" s="39"/>
      <c r="B121" s="104" t="s">
        <v>123</v>
      </c>
      <c r="C121" s="129" t="s">
        <v>196</v>
      </c>
      <c r="E121" s="104"/>
      <c r="F121" s="101" t="s">
        <v>126</v>
      </c>
      <c r="G121" s="150">
        <v>10</v>
      </c>
      <c r="H121" s="151"/>
      <c r="I121" s="6" t="s">
        <v>130</v>
      </c>
      <c r="J121" s="113" t="s">
        <v>151</v>
      </c>
    </row>
    <row r="122" spans="1:10" ht="7.5" customHeight="1" thickBot="1" x14ac:dyDescent="0.2">
      <c r="A122" s="39"/>
      <c r="B122" s="48"/>
      <c r="D122" s="48"/>
      <c r="E122" s="48"/>
      <c r="G122" s="48"/>
      <c r="I122" s="102"/>
      <c r="J122" s="119"/>
    </row>
    <row r="123" spans="1:10" ht="17.25" customHeight="1" thickBot="1" x14ac:dyDescent="0.2">
      <c r="A123" s="39"/>
      <c r="B123" s="104" t="s">
        <v>124</v>
      </c>
      <c r="C123" s="129" t="s">
        <v>196</v>
      </c>
      <c r="E123" s="104"/>
      <c r="F123" s="101" t="s">
        <v>126</v>
      </c>
      <c r="G123" s="150">
        <v>100</v>
      </c>
      <c r="H123" s="151"/>
      <c r="I123" s="6" t="s">
        <v>130</v>
      </c>
      <c r="J123" s="113" t="s">
        <v>151</v>
      </c>
    </row>
    <row r="124" spans="1:10" ht="7.5" customHeight="1" thickBot="1" x14ac:dyDescent="0.2">
      <c r="A124" s="39"/>
      <c r="B124" s="48"/>
      <c r="D124" s="48"/>
      <c r="E124" s="48"/>
      <c r="F124" s="48"/>
      <c r="G124" s="48"/>
      <c r="H124" s="48"/>
      <c r="I124" s="48"/>
      <c r="J124" s="119"/>
    </row>
    <row r="125" spans="1:10" ht="17.25" customHeight="1" x14ac:dyDescent="0.15">
      <c r="A125" s="39"/>
      <c r="B125" s="41" t="s">
        <v>105</v>
      </c>
      <c r="C125" s="159"/>
      <c r="D125" s="160"/>
      <c r="E125" s="160"/>
      <c r="F125" s="160"/>
      <c r="G125" s="160"/>
      <c r="H125" s="160"/>
      <c r="I125" s="161"/>
      <c r="J125" s="119"/>
    </row>
    <row r="126" spans="1:10" ht="17.25" customHeight="1" thickBot="1" x14ac:dyDescent="0.2">
      <c r="A126" s="39"/>
      <c r="B126" s="49"/>
      <c r="C126" s="162"/>
      <c r="D126" s="163"/>
      <c r="E126" s="163"/>
      <c r="F126" s="163"/>
      <c r="G126" s="163"/>
      <c r="H126" s="163"/>
      <c r="I126" s="164"/>
      <c r="J126" s="119"/>
    </row>
    <row r="127" spans="1:10" ht="7.5" customHeight="1" x14ac:dyDescent="0.15">
      <c r="A127" s="39"/>
      <c r="B127" s="49"/>
      <c r="C127" s="41"/>
      <c r="D127" s="41"/>
      <c r="E127" s="48"/>
      <c r="F127" s="48"/>
      <c r="G127" s="48"/>
      <c r="H127" s="48"/>
      <c r="I127" s="48"/>
      <c r="J127" s="119"/>
    </row>
    <row r="128" spans="1:10" ht="17.25" customHeight="1" x14ac:dyDescent="0.15">
      <c r="A128" s="148" t="s">
        <v>33</v>
      </c>
      <c r="B128" s="149"/>
      <c r="C128" s="94"/>
      <c r="D128" s="94"/>
      <c r="E128" s="94"/>
      <c r="F128" s="94"/>
      <c r="G128" s="94"/>
      <c r="H128" s="94"/>
      <c r="I128" s="94"/>
      <c r="J128" s="115"/>
    </row>
    <row r="129" spans="1:16" s="59" customFormat="1" ht="7.5" customHeight="1" x14ac:dyDescent="0.15">
      <c r="A129" s="35"/>
      <c r="B129" s="33"/>
      <c r="C129" s="33"/>
      <c r="D129" s="33"/>
      <c r="E129" s="33"/>
      <c r="F129" s="33"/>
      <c r="G129" s="33"/>
      <c r="H129" s="33"/>
      <c r="I129" s="33"/>
      <c r="J129" s="111"/>
    </row>
    <row r="130" spans="1:16" ht="17.25" customHeight="1" x14ac:dyDescent="0.15">
      <c r="A130" s="152" t="s">
        <v>161</v>
      </c>
      <c r="B130" s="153"/>
      <c r="C130" s="122"/>
      <c r="D130" s="122"/>
      <c r="E130" s="122"/>
      <c r="F130" s="122"/>
      <c r="G130" s="122"/>
      <c r="H130" s="122"/>
      <c r="I130" s="122"/>
      <c r="J130" s="121"/>
      <c r="L130" s="165" t="s">
        <v>171</v>
      </c>
      <c r="M130" s="165"/>
      <c r="N130" s="165"/>
      <c r="O130" s="165"/>
      <c r="P130" s="165"/>
    </row>
    <row r="131" spans="1:16" ht="7.5" customHeight="1" thickBot="1" x14ac:dyDescent="0.2">
      <c r="A131" s="91"/>
      <c r="B131" s="16"/>
      <c r="C131" s="59"/>
      <c r="D131" s="59"/>
      <c r="E131" s="59"/>
      <c r="F131" s="59"/>
      <c r="G131" s="59"/>
      <c r="H131" s="59"/>
      <c r="I131" s="59"/>
      <c r="J131" s="113"/>
      <c r="L131" s="165"/>
      <c r="M131" s="165"/>
      <c r="N131" s="165"/>
      <c r="O131" s="165"/>
      <c r="P131" s="165"/>
    </row>
    <row r="132" spans="1:16" ht="17.25" customHeight="1" thickBot="1" x14ac:dyDescent="0.2">
      <c r="A132" s="91"/>
      <c r="B132" s="16" t="s">
        <v>80</v>
      </c>
      <c r="C132" s="154" t="s">
        <v>197</v>
      </c>
      <c r="D132" s="155"/>
      <c r="E132" s="155"/>
      <c r="F132" s="155"/>
      <c r="G132" s="155"/>
      <c r="H132" s="155"/>
      <c r="I132" s="156"/>
      <c r="J132" s="113" t="s">
        <v>75</v>
      </c>
      <c r="L132" s="165"/>
      <c r="M132" s="165"/>
      <c r="N132" s="165"/>
      <c r="O132" s="165"/>
      <c r="P132" s="165"/>
    </row>
    <row r="133" spans="1:16" ht="7.5" customHeight="1" thickBot="1" x14ac:dyDescent="0.2">
      <c r="A133" s="91"/>
      <c r="B133" s="16"/>
      <c r="C133" s="32"/>
      <c r="D133" s="32"/>
      <c r="E133" s="32"/>
      <c r="F133" s="32"/>
      <c r="G133" s="32"/>
      <c r="H133" s="32"/>
      <c r="I133" s="32"/>
      <c r="J133" s="113"/>
      <c r="L133" s="165"/>
      <c r="M133" s="165"/>
      <c r="N133" s="165"/>
      <c r="O133" s="165"/>
      <c r="P133" s="165"/>
    </row>
    <row r="134" spans="1:16" ht="17.25" customHeight="1" thickBot="1" x14ac:dyDescent="0.2">
      <c r="A134" s="91"/>
      <c r="B134" s="16" t="s">
        <v>81</v>
      </c>
      <c r="C134" s="157">
        <v>4</v>
      </c>
      <c r="D134" s="158"/>
      <c r="E134" s="95" t="s">
        <v>35</v>
      </c>
      <c r="F134" s="95"/>
      <c r="G134" s="95"/>
      <c r="H134" s="95"/>
      <c r="I134" s="95"/>
      <c r="J134" s="113" t="s">
        <v>152</v>
      </c>
      <c r="L134" s="165"/>
      <c r="M134" s="165"/>
      <c r="N134" s="165"/>
      <c r="O134" s="165"/>
      <c r="P134" s="165"/>
    </row>
    <row r="135" spans="1:16" ht="7.5" customHeight="1" thickBot="1" x14ac:dyDescent="0.2">
      <c r="A135" s="91"/>
      <c r="B135" s="16"/>
      <c r="C135" s="95"/>
      <c r="D135" s="95"/>
      <c r="E135" s="95"/>
      <c r="F135" s="95"/>
      <c r="G135" s="95"/>
      <c r="H135" s="95"/>
      <c r="I135" s="95"/>
      <c r="J135" s="113"/>
    </row>
    <row r="136" spans="1:16" ht="17.25" customHeight="1" thickBot="1" x14ac:dyDescent="0.2">
      <c r="A136" s="91"/>
      <c r="B136" s="16" t="s">
        <v>84</v>
      </c>
      <c r="C136" s="154" t="s">
        <v>199</v>
      </c>
      <c r="D136" s="155"/>
      <c r="E136" s="155"/>
      <c r="F136" s="155"/>
      <c r="G136" s="155"/>
      <c r="H136" s="155"/>
      <c r="I136" s="156"/>
      <c r="J136" s="113" t="s">
        <v>93</v>
      </c>
    </row>
    <row r="137" spans="1:16" ht="7.5" customHeight="1" thickBot="1" x14ac:dyDescent="0.2">
      <c r="A137" s="39"/>
      <c r="B137" s="16"/>
      <c r="C137" s="32"/>
      <c r="D137" s="32"/>
      <c r="E137" s="32"/>
      <c r="F137" s="32"/>
      <c r="G137" s="32"/>
      <c r="H137" s="32"/>
      <c r="I137" s="32"/>
      <c r="J137" s="113"/>
    </row>
    <row r="138" spans="1:16" ht="17.25" customHeight="1" thickBot="1" x14ac:dyDescent="0.2">
      <c r="A138" s="91"/>
      <c r="B138" s="16" t="s">
        <v>82</v>
      </c>
      <c r="C138" s="154" t="s">
        <v>208</v>
      </c>
      <c r="D138" s="155"/>
      <c r="E138" s="155"/>
      <c r="F138" s="155"/>
      <c r="G138" s="155"/>
      <c r="H138" s="155"/>
      <c r="I138" s="156"/>
      <c r="J138" s="113" t="s">
        <v>209</v>
      </c>
    </row>
    <row r="139" spans="1:16" ht="7.5" customHeight="1" thickBot="1" x14ac:dyDescent="0.2">
      <c r="A139" s="39"/>
      <c r="B139" s="16"/>
      <c r="C139" s="32"/>
      <c r="D139" s="32"/>
      <c r="E139" s="32"/>
      <c r="F139" s="32"/>
      <c r="G139" s="32"/>
      <c r="H139" s="32"/>
      <c r="I139" s="32"/>
      <c r="J139" s="113"/>
    </row>
    <row r="140" spans="1:16" ht="17.25" customHeight="1" thickBot="1" x14ac:dyDescent="0.2">
      <c r="A140" s="91"/>
      <c r="B140" s="16" t="s">
        <v>83</v>
      </c>
      <c r="C140" s="157">
        <v>5</v>
      </c>
      <c r="D140" s="158"/>
      <c r="E140" s="95" t="s">
        <v>35</v>
      </c>
      <c r="F140" s="95"/>
      <c r="G140" s="95"/>
      <c r="H140" s="95"/>
      <c r="I140" s="95"/>
      <c r="J140" s="113" t="s">
        <v>206</v>
      </c>
    </row>
    <row r="141" spans="1:16" ht="7.5" customHeight="1" thickBot="1" x14ac:dyDescent="0.2">
      <c r="A141" s="91"/>
      <c r="B141" s="16"/>
      <c r="C141" s="95"/>
      <c r="D141" s="95"/>
      <c r="E141" s="95"/>
      <c r="F141" s="95"/>
      <c r="G141" s="95"/>
      <c r="H141" s="95"/>
      <c r="I141" s="95"/>
      <c r="J141" s="113"/>
    </row>
    <row r="142" spans="1:16" ht="17.25" customHeight="1" thickBot="1" x14ac:dyDescent="0.2">
      <c r="A142" s="91"/>
      <c r="B142" s="16" t="s">
        <v>85</v>
      </c>
      <c r="C142" s="154" t="s">
        <v>207</v>
      </c>
      <c r="D142" s="155"/>
      <c r="E142" s="155"/>
      <c r="F142" s="155"/>
      <c r="G142" s="155"/>
      <c r="H142" s="155"/>
      <c r="I142" s="156"/>
      <c r="J142" s="113" t="s">
        <v>93</v>
      </c>
    </row>
    <row r="143" spans="1:16" ht="7.5" customHeight="1" x14ac:dyDescent="0.15">
      <c r="A143" s="39"/>
      <c r="B143" s="49"/>
      <c r="C143" s="49"/>
      <c r="D143" s="49"/>
      <c r="E143" s="49"/>
      <c r="F143" s="49"/>
      <c r="G143" s="49"/>
      <c r="H143" s="49"/>
      <c r="I143" s="49"/>
      <c r="J143" s="113"/>
    </row>
    <row r="144" spans="1:16" ht="17.25" customHeight="1" x14ac:dyDescent="0.15">
      <c r="A144" s="152" t="s">
        <v>162</v>
      </c>
      <c r="B144" s="153"/>
      <c r="C144" s="122"/>
      <c r="D144" s="122"/>
      <c r="E144" s="122"/>
      <c r="F144" s="122"/>
      <c r="G144" s="122"/>
      <c r="H144" s="122"/>
      <c r="I144" s="122"/>
      <c r="J144" s="121"/>
    </row>
    <row r="145" spans="1:10" ht="7.5" customHeight="1" thickBot="1" x14ac:dyDescent="0.2">
      <c r="A145" s="91"/>
      <c r="B145" s="16"/>
      <c r="C145" s="32"/>
      <c r="D145" s="32"/>
      <c r="E145" s="32"/>
      <c r="F145" s="32"/>
      <c r="G145" s="32"/>
      <c r="H145" s="32"/>
      <c r="I145" s="32"/>
      <c r="J145" s="113"/>
    </row>
    <row r="146" spans="1:10" ht="17.25" customHeight="1" thickBot="1" x14ac:dyDescent="0.2">
      <c r="A146" s="91"/>
      <c r="B146" s="16" t="s">
        <v>76</v>
      </c>
      <c r="C146" s="154" t="s">
        <v>197</v>
      </c>
      <c r="D146" s="155"/>
      <c r="E146" s="155"/>
      <c r="F146" s="155"/>
      <c r="G146" s="155"/>
      <c r="H146" s="155"/>
      <c r="I146" s="156"/>
      <c r="J146" s="113" t="s">
        <v>75</v>
      </c>
    </row>
    <row r="147" spans="1:10" ht="7.5" customHeight="1" thickBot="1" x14ac:dyDescent="0.2">
      <c r="A147" s="91"/>
      <c r="B147" s="16"/>
      <c r="C147" s="32"/>
      <c r="D147" s="32"/>
      <c r="E147" s="32"/>
      <c r="F147" s="32"/>
      <c r="G147" s="32"/>
      <c r="H147" s="32"/>
      <c r="I147" s="32"/>
      <c r="J147" s="113"/>
    </row>
    <row r="148" spans="1:10" ht="17.25" customHeight="1" thickBot="1" x14ac:dyDescent="0.2">
      <c r="A148" s="91"/>
      <c r="B148" s="16" t="s">
        <v>77</v>
      </c>
      <c r="C148" s="157">
        <v>4</v>
      </c>
      <c r="D148" s="158"/>
      <c r="E148" s="95" t="s">
        <v>35</v>
      </c>
      <c r="F148" s="95"/>
      <c r="G148" s="95"/>
      <c r="H148" s="95"/>
      <c r="I148" s="95"/>
      <c r="J148" s="113" t="s">
        <v>152</v>
      </c>
    </row>
    <row r="149" spans="1:10" ht="7.5" customHeight="1" thickBot="1" x14ac:dyDescent="0.2">
      <c r="A149" s="91"/>
      <c r="B149" s="16"/>
      <c r="C149" s="95"/>
      <c r="D149" s="95"/>
      <c r="E149" s="95"/>
      <c r="F149" s="95"/>
      <c r="G149" s="95"/>
      <c r="H149" s="95"/>
      <c r="I149" s="95"/>
      <c r="J149" s="113"/>
    </row>
    <row r="150" spans="1:10" ht="17.25" customHeight="1" thickBot="1" x14ac:dyDescent="0.2">
      <c r="A150" s="91"/>
      <c r="B150" s="16" t="s">
        <v>86</v>
      </c>
      <c r="C150" s="154" t="s">
        <v>200</v>
      </c>
      <c r="D150" s="155"/>
      <c r="E150" s="155"/>
      <c r="F150" s="155"/>
      <c r="G150" s="155"/>
      <c r="H150" s="155"/>
      <c r="I150" s="156"/>
      <c r="J150" s="113" t="s">
        <v>193</v>
      </c>
    </row>
    <row r="151" spans="1:10" ht="7.5" customHeight="1" x14ac:dyDescent="0.15">
      <c r="A151" s="91"/>
      <c r="B151" s="16"/>
      <c r="C151" s="32"/>
      <c r="D151" s="32"/>
      <c r="E151" s="32"/>
      <c r="F151" s="32"/>
      <c r="G151" s="32"/>
      <c r="H151" s="32"/>
      <c r="I151" s="32"/>
      <c r="J151" s="113"/>
    </row>
    <row r="152" spans="1:10" ht="7.5" customHeight="1" thickBot="1" x14ac:dyDescent="0.2">
      <c r="A152" s="91"/>
      <c r="B152" s="16"/>
      <c r="C152" s="32"/>
      <c r="D152" s="32"/>
      <c r="E152" s="32"/>
      <c r="F152" s="32"/>
      <c r="G152" s="32"/>
      <c r="H152" s="32"/>
      <c r="I152" s="32"/>
      <c r="J152" s="113"/>
    </row>
    <row r="153" spans="1:10" ht="17.25" customHeight="1" thickBot="1" x14ac:dyDescent="0.2">
      <c r="A153" s="91"/>
      <c r="B153" s="16" t="s">
        <v>78</v>
      </c>
      <c r="C153" s="154" t="s">
        <v>198</v>
      </c>
      <c r="D153" s="155"/>
      <c r="E153" s="155"/>
      <c r="F153" s="155"/>
      <c r="G153" s="155"/>
      <c r="H153" s="155"/>
      <c r="I153" s="156"/>
      <c r="J153" s="113" t="s">
        <v>192</v>
      </c>
    </row>
    <row r="154" spans="1:10" ht="7.5" customHeight="1" thickBot="1" x14ac:dyDescent="0.2">
      <c r="A154" s="91"/>
      <c r="B154" s="16"/>
      <c r="C154" s="32"/>
      <c r="D154" s="32"/>
      <c r="E154" s="32"/>
      <c r="F154" s="32"/>
      <c r="G154" s="32"/>
      <c r="H154" s="32"/>
      <c r="I154" s="32"/>
      <c r="J154" s="113"/>
    </row>
    <row r="155" spans="1:10" ht="17.25" customHeight="1" thickBot="1" x14ac:dyDescent="0.2">
      <c r="A155" s="91"/>
      <c r="B155" s="16" t="s">
        <v>79</v>
      </c>
      <c r="C155" s="157">
        <v>5</v>
      </c>
      <c r="D155" s="158"/>
      <c r="E155" s="95" t="s">
        <v>35</v>
      </c>
      <c r="F155" s="95"/>
      <c r="G155" s="95"/>
      <c r="H155" s="95"/>
      <c r="I155" s="95"/>
      <c r="J155" s="113" t="s">
        <v>206</v>
      </c>
    </row>
    <row r="156" spans="1:10" ht="7.5" customHeight="1" thickBot="1" x14ac:dyDescent="0.2">
      <c r="A156" s="91"/>
      <c r="B156" s="16"/>
      <c r="C156" s="95"/>
      <c r="D156" s="95"/>
      <c r="E156" s="95"/>
      <c r="F156" s="95"/>
      <c r="G156" s="95"/>
      <c r="H156" s="95"/>
      <c r="I156" s="95"/>
      <c r="J156" s="113"/>
    </row>
    <row r="157" spans="1:10" ht="17.25" customHeight="1" thickBot="1" x14ac:dyDescent="0.2">
      <c r="A157" s="91"/>
      <c r="B157" s="16" t="s">
        <v>87</v>
      </c>
      <c r="C157" s="154" t="s">
        <v>200</v>
      </c>
      <c r="D157" s="155"/>
      <c r="E157" s="155"/>
      <c r="F157" s="155"/>
      <c r="G157" s="155"/>
      <c r="H157" s="155"/>
      <c r="I157" s="156"/>
      <c r="J157" s="113" t="s">
        <v>193</v>
      </c>
    </row>
    <row r="158" spans="1:10" ht="7.5" customHeight="1" x14ac:dyDescent="0.15">
      <c r="A158" s="105"/>
      <c r="B158" s="106"/>
      <c r="C158" s="107"/>
      <c r="D158" s="107"/>
      <c r="E158" s="107"/>
      <c r="F158" s="107"/>
      <c r="G158" s="107"/>
      <c r="H158" s="107"/>
      <c r="I158" s="107"/>
      <c r="J158" s="114"/>
    </row>
    <row r="160" spans="1:10" x14ac:dyDescent="0.15">
      <c r="B160" s="145" t="s">
        <v>223</v>
      </c>
      <c r="C160" s="146"/>
      <c r="D160" s="146"/>
      <c r="E160" s="146"/>
      <c r="F160" s="146"/>
      <c r="G160" s="146"/>
      <c r="H160" s="146"/>
      <c r="I160" s="146"/>
    </row>
    <row r="161" spans="2:9" x14ac:dyDescent="0.15">
      <c r="B161" s="146"/>
      <c r="C161" s="146"/>
      <c r="D161" s="146"/>
      <c r="E161" s="146"/>
      <c r="F161" s="146"/>
      <c r="G161" s="146"/>
      <c r="H161" s="146"/>
      <c r="I161" s="146"/>
    </row>
    <row r="162" spans="2:9" x14ac:dyDescent="0.15">
      <c r="B162" s="146"/>
      <c r="C162" s="146"/>
      <c r="D162" s="146"/>
      <c r="E162" s="146"/>
      <c r="F162" s="146"/>
      <c r="G162" s="146"/>
      <c r="H162" s="146"/>
      <c r="I162" s="146"/>
    </row>
    <row r="163" spans="2:9" x14ac:dyDescent="0.15">
      <c r="B163" s="147" t="s">
        <v>224</v>
      </c>
      <c r="C163" s="145"/>
      <c r="D163" s="145"/>
      <c r="E163" s="145"/>
      <c r="F163" s="145"/>
      <c r="G163" s="145"/>
      <c r="H163" s="145"/>
      <c r="I163" s="145"/>
    </row>
    <row r="164" spans="2:9" x14ac:dyDescent="0.15">
      <c r="B164" s="145"/>
      <c r="C164" s="145"/>
      <c r="D164" s="145"/>
      <c r="E164" s="145"/>
      <c r="F164" s="145"/>
      <c r="G164" s="145"/>
      <c r="H164" s="145"/>
      <c r="I164" s="145"/>
    </row>
    <row r="165" spans="2:9" x14ac:dyDescent="0.15">
      <c r="B165" s="145"/>
      <c r="C165" s="145"/>
      <c r="D165" s="145"/>
      <c r="E165" s="145"/>
      <c r="F165" s="145"/>
      <c r="G165" s="145"/>
      <c r="H165" s="145"/>
      <c r="I165" s="145"/>
    </row>
  </sheetData>
  <sheetProtection selectLockedCells="1"/>
  <mergeCells count="88">
    <mergeCell ref="L42:P46"/>
    <mergeCell ref="A46:J46"/>
    <mergeCell ref="A42:B42"/>
    <mergeCell ref="L48:P56"/>
    <mergeCell ref="G52:H52"/>
    <mergeCell ref="G54:H54"/>
    <mergeCell ref="F40:H40"/>
    <mergeCell ref="C36:I36"/>
    <mergeCell ref="C38:D38"/>
    <mergeCell ref="C40:D40"/>
    <mergeCell ref="C44:I44"/>
    <mergeCell ref="A92:B92"/>
    <mergeCell ref="G50:H50"/>
    <mergeCell ref="L16:P20"/>
    <mergeCell ref="L22:P28"/>
    <mergeCell ref="G26:I26"/>
    <mergeCell ref="G28:H28"/>
    <mergeCell ref="C18:I18"/>
    <mergeCell ref="G24:H24"/>
    <mergeCell ref="C28:D28"/>
    <mergeCell ref="C24:D24"/>
    <mergeCell ref="E24:F24"/>
    <mergeCell ref="L36:P40"/>
    <mergeCell ref="A48:B48"/>
    <mergeCell ref="A30:B30"/>
    <mergeCell ref="C34:I34"/>
    <mergeCell ref="A32:B32"/>
    <mergeCell ref="A4:J4"/>
    <mergeCell ref="A20:B20"/>
    <mergeCell ref="G22:H22"/>
    <mergeCell ref="C22:D22"/>
    <mergeCell ref="E22:F22"/>
    <mergeCell ref="A7:B7"/>
    <mergeCell ref="A8:B8"/>
    <mergeCell ref="C12:I12"/>
    <mergeCell ref="C14:I14"/>
    <mergeCell ref="C7:I7"/>
    <mergeCell ref="C16:I16"/>
    <mergeCell ref="E28:F28"/>
    <mergeCell ref="A105:B105"/>
    <mergeCell ref="A117:B117"/>
    <mergeCell ref="G75:H75"/>
    <mergeCell ref="G60:H60"/>
    <mergeCell ref="G62:H62"/>
    <mergeCell ref="G56:H56"/>
    <mergeCell ref="G77:H77"/>
    <mergeCell ref="C64:I65"/>
    <mergeCell ref="G58:H58"/>
    <mergeCell ref="G73:H73"/>
    <mergeCell ref="A67:B67"/>
    <mergeCell ref="G113:H113"/>
    <mergeCell ref="G81:H81"/>
    <mergeCell ref="G83:H83"/>
    <mergeCell ref="G85:H85"/>
    <mergeCell ref="C115:I115"/>
    <mergeCell ref="G109:H109"/>
    <mergeCell ref="G79:H79"/>
    <mergeCell ref="C102:I103"/>
    <mergeCell ref="G98:H98"/>
    <mergeCell ref="C89:I90"/>
    <mergeCell ref="G100:H100"/>
    <mergeCell ref="G111:H111"/>
    <mergeCell ref="G87:H87"/>
    <mergeCell ref="G94:H94"/>
    <mergeCell ref="G96:H96"/>
    <mergeCell ref="G107:H107"/>
    <mergeCell ref="L130:P134"/>
    <mergeCell ref="C132:I132"/>
    <mergeCell ref="C134:D134"/>
    <mergeCell ref="C157:I157"/>
    <mergeCell ref="C155:D155"/>
    <mergeCell ref="C153:I153"/>
    <mergeCell ref="C148:D148"/>
    <mergeCell ref="C150:I150"/>
    <mergeCell ref="C136:I136"/>
    <mergeCell ref="C146:I146"/>
    <mergeCell ref="B160:I162"/>
    <mergeCell ref="B163:I165"/>
    <mergeCell ref="A128:B128"/>
    <mergeCell ref="G123:H123"/>
    <mergeCell ref="G119:H119"/>
    <mergeCell ref="A144:B144"/>
    <mergeCell ref="A130:B130"/>
    <mergeCell ref="C142:I142"/>
    <mergeCell ref="C138:I138"/>
    <mergeCell ref="C140:D140"/>
    <mergeCell ref="C125:I126"/>
    <mergeCell ref="G121:H121"/>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34:D134 C148:D148 C140:D140 C155:D155">
      <formula1>"１,２,３,４,５,６,７,８,９,１０,１１,１２"</formula1>
    </dataValidation>
    <dataValidation type="list" allowBlank="1" showInputMessage="1" sqref="C136:I136 C142:I142">
      <formula1>"防災情報及び避難誘導,防災情報,避難誘導"</formula1>
    </dataValidation>
    <dataValidation type="list" allowBlank="1" showInputMessage="1" sqref="C150:I150 C157:I157">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dataValidation type="list" allowBlank="1" showInputMessage="1" showErrorMessage="1" sqref="C50 C52 C54 C56 C58 C60 C62 C69 C73 C75 C77 C79 C81 C83 C85 C87 C71 C121 C98 C100 C94 C111 C113 C96 C107 C123 C109 C119">
      <formula1>"有,無"</formula1>
    </dataValidation>
    <dataValidation type="list" allowBlank="1" showInputMessage="1" sqref="C132:I132 C138:I138 C146:I146 C153:I153">
      <formula1>"新規採用の従業員,全従業員,全従業員及び利用者"</formula1>
    </dataValidation>
  </dataValidations>
  <pageMargins left="0.7" right="0.7" top="0.75" bottom="0.75" header="0.3" footer="0.3"/>
  <pageSetup paperSize="9" scale="55"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5"/>
  <sheetViews>
    <sheetView showGridLines="0" view="pageBreakPreview" zoomScaleNormal="100" zoomScaleSheetLayoutView="100" workbookViewId="0">
      <selection activeCell="G89" sqref="G89"/>
    </sheetView>
  </sheetViews>
  <sheetFormatPr defaultRowHeight="13.5" x14ac:dyDescent="0.15"/>
  <cols>
    <col min="1" max="10" width="9" style="4"/>
    <col min="11" max="11" width="3" style="4" customWidth="1"/>
    <col min="12" max="12" width="18.75" style="4" customWidth="1"/>
    <col min="13" max="13" width="1.875" style="4" customWidth="1"/>
    <col min="14" max="14" width="11.5" style="4" customWidth="1"/>
    <col min="15" max="16384" width="9" style="4"/>
  </cols>
  <sheetData>
    <row r="1" spans="1:11" ht="17.25" customHeight="1" x14ac:dyDescent="0.15"/>
    <row r="2" spans="1:11" ht="17.25" customHeight="1" x14ac:dyDescent="0.15"/>
    <row r="3" spans="1:11" ht="17.25" customHeight="1" x14ac:dyDescent="0.15">
      <c r="I3" s="225"/>
    </row>
    <row r="4" spans="1:11" ht="17.25" customHeight="1" x14ac:dyDescent="0.15">
      <c r="I4" s="226"/>
    </row>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49" t="s">
        <v>178</v>
      </c>
      <c r="B16" s="349"/>
      <c r="C16" s="349"/>
      <c r="D16" s="349"/>
      <c r="E16" s="349"/>
      <c r="F16" s="349"/>
      <c r="G16" s="349"/>
      <c r="H16" s="349"/>
      <c r="I16" s="349"/>
      <c r="J16" s="349"/>
      <c r="K16" s="8"/>
    </row>
    <row r="17" spans="1:11" ht="17.25" customHeight="1" x14ac:dyDescent="0.15">
      <c r="A17" s="349"/>
      <c r="B17" s="349"/>
      <c r="C17" s="349"/>
      <c r="D17" s="349"/>
      <c r="E17" s="349"/>
      <c r="F17" s="349"/>
      <c r="G17" s="349"/>
      <c r="H17" s="349"/>
      <c r="I17" s="349"/>
      <c r="J17" s="349"/>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1" t="str">
        <f>入力シート!C12</f>
        <v>○○○○○○○○施設</v>
      </c>
      <c r="B31" s="351"/>
      <c r="C31" s="351"/>
      <c r="D31" s="351"/>
      <c r="E31" s="351"/>
      <c r="F31" s="351"/>
      <c r="G31" s="351"/>
      <c r="H31" s="351"/>
      <c r="I31" s="351"/>
      <c r="J31" s="351"/>
      <c r="K31" s="7"/>
    </row>
    <row r="32" spans="1:11" ht="17.25" customHeight="1" x14ac:dyDescent="0.15">
      <c r="A32" s="351"/>
      <c r="B32" s="351"/>
      <c r="C32" s="351"/>
      <c r="D32" s="351"/>
      <c r="E32" s="351"/>
      <c r="F32" s="351"/>
      <c r="G32" s="351"/>
      <c r="H32" s="351"/>
      <c r="I32" s="351"/>
      <c r="J32" s="351"/>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0" t="str">
        <f ca="1">入力シート!C10&amp;"年 "&amp;入力シート!E10&amp;"月　作成"</f>
        <v>2025年 1月　作成</v>
      </c>
      <c r="B37" s="350"/>
      <c r="C37" s="350"/>
      <c r="D37" s="350"/>
      <c r="E37" s="350"/>
      <c r="F37" s="350"/>
      <c r="G37" s="350"/>
      <c r="H37" s="350"/>
      <c r="I37" s="350"/>
      <c r="J37" s="350"/>
    </row>
    <row r="38" spans="1:11" ht="17.25" customHeight="1" x14ac:dyDescent="0.15">
      <c r="A38" s="350"/>
      <c r="B38" s="350"/>
      <c r="C38" s="350"/>
      <c r="D38" s="350"/>
      <c r="E38" s="350"/>
      <c r="F38" s="350"/>
      <c r="G38" s="350"/>
      <c r="H38" s="350"/>
      <c r="I38" s="350"/>
      <c r="J38" s="350"/>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22" t="s">
        <v>3</v>
      </c>
      <c r="B48" s="222"/>
      <c r="C48" s="222"/>
      <c r="D48" s="222"/>
      <c r="E48" s="222"/>
      <c r="F48" s="222"/>
      <c r="G48" s="222"/>
      <c r="H48" s="222"/>
      <c r="I48" s="222"/>
      <c r="J48" s="222"/>
      <c r="K48" s="10"/>
    </row>
    <row r="49" spans="1:25" ht="17.25" customHeight="1" x14ac:dyDescent="0.15">
      <c r="A49" s="233" t="s">
        <v>201</v>
      </c>
      <c r="B49" s="233"/>
      <c r="C49" s="233"/>
      <c r="D49" s="233"/>
      <c r="E49" s="233"/>
      <c r="F49" s="233"/>
      <c r="G49" s="233"/>
      <c r="H49" s="233"/>
      <c r="I49" s="233"/>
      <c r="J49" s="233"/>
      <c r="K49" s="12"/>
      <c r="Y49" s="4" t="s">
        <v>24</v>
      </c>
    </row>
    <row r="50" spans="1:25" ht="17.25" customHeight="1" x14ac:dyDescent="0.15">
      <c r="A50" s="233"/>
      <c r="B50" s="233"/>
      <c r="C50" s="233"/>
      <c r="D50" s="233"/>
      <c r="E50" s="233"/>
      <c r="F50" s="233"/>
      <c r="G50" s="233"/>
      <c r="H50" s="233"/>
      <c r="I50" s="233"/>
      <c r="J50" s="233"/>
      <c r="K50" s="12"/>
    </row>
    <row r="51" spans="1:25" ht="17.25" customHeight="1" x14ac:dyDescent="0.15">
      <c r="A51" s="12"/>
      <c r="B51" s="12"/>
      <c r="C51" s="12"/>
      <c r="D51" s="12"/>
      <c r="E51" s="12"/>
      <c r="F51" s="12"/>
      <c r="G51" s="12"/>
      <c r="H51" s="12"/>
      <c r="I51" s="12"/>
      <c r="J51" s="12"/>
      <c r="K51" s="12"/>
    </row>
    <row r="52" spans="1:25" ht="17.25" customHeight="1" x14ac:dyDescent="0.15">
      <c r="A52" s="211" t="s">
        <v>42</v>
      </c>
      <c r="B52" s="211"/>
      <c r="C52" s="211"/>
      <c r="D52" s="211"/>
      <c r="E52" s="211"/>
      <c r="F52" s="211"/>
      <c r="G52" s="211"/>
      <c r="H52" s="211"/>
      <c r="I52" s="211"/>
      <c r="J52" s="211"/>
      <c r="K52" s="12"/>
    </row>
    <row r="53" spans="1:25" ht="17.25" customHeight="1" x14ac:dyDescent="0.15">
      <c r="A53" s="211" t="s">
        <v>179</v>
      </c>
      <c r="B53" s="211"/>
      <c r="C53" s="211"/>
      <c r="D53" s="211"/>
      <c r="E53" s="211"/>
      <c r="F53" s="211"/>
      <c r="G53" s="211"/>
      <c r="H53" s="211"/>
      <c r="I53" s="211"/>
      <c r="J53" s="211"/>
      <c r="K53" s="12"/>
    </row>
    <row r="54" spans="1:25" ht="17.25" customHeight="1" x14ac:dyDescent="0.15">
      <c r="A54" s="211"/>
      <c r="B54" s="211"/>
      <c r="C54" s="211"/>
      <c r="D54" s="211"/>
      <c r="E54" s="211"/>
      <c r="F54" s="211"/>
      <c r="G54" s="211"/>
      <c r="H54" s="211"/>
      <c r="I54" s="211"/>
      <c r="J54" s="211"/>
      <c r="K54" s="12"/>
    </row>
    <row r="55" spans="1:25" ht="17.25" customHeight="1" x14ac:dyDescent="0.15">
      <c r="A55" s="12"/>
      <c r="B55" s="12"/>
      <c r="C55" s="12"/>
      <c r="D55" s="12"/>
      <c r="E55" s="12"/>
      <c r="F55" s="12"/>
      <c r="G55" s="12"/>
      <c r="H55" s="12"/>
      <c r="I55" s="12"/>
      <c r="J55" s="12"/>
      <c r="K55" s="12"/>
    </row>
    <row r="56" spans="1:25" ht="17.25" x14ac:dyDescent="0.15">
      <c r="A56" s="222" t="s">
        <v>43</v>
      </c>
      <c r="B56" s="222"/>
      <c r="C56" s="222"/>
      <c r="D56" s="222"/>
      <c r="E56" s="222"/>
      <c r="F56" s="222"/>
      <c r="G56" s="222"/>
      <c r="H56" s="222"/>
      <c r="I56" s="222"/>
      <c r="J56" s="222"/>
      <c r="K56" s="10"/>
    </row>
    <row r="57" spans="1:25" ht="18" customHeight="1" x14ac:dyDescent="0.15">
      <c r="A57" s="211" t="s">
        <v>44</v>
      </c>
      <c r="B57" s="211"/>
      <c r="C57" s="211"/>
      <c r="D57" s="211"/>
      <c r="E57" s="211"/>
      <c r="F57" s="211"/>
      <c r="G57" s="211"/>
      <c r="H57" s="211"/>
      <c r="I57" s="211"/>
      <c r="J57" s="211"/>
      <c r="K57" s="12"/>
    </row>
    <row r="58" spans="1:25" ht="18" x14ac:dyDescent="0.15">
      <c r="A58" s="11"/>
      <c r="B58" s="11"/>
      <c r="C58" s="11"/>
      <c r="D58" s="11"/>
      <c r="E58" s="11"/>
      <c r="F58" s="11"/>
      <c r="G58" s="11"/>
      <c r="H58" s="11"/>
      <c r="I58" s="11"/>
      <c r="J58" s="11"/>
      <c r="K58" s="11"/>
    </row>
    <row r="59" spans="1:25" ht="18" x14ac:dyDescent="0.15">
      <c r="A59" s="318" t="s">
        <v>54</v>
      </c>
      <c r="B59" s="318"/>
      <c r="C59" s="318"/>
      <c r="D59" s="318"/>
      <c r="E59" s="318"/>
      <c r="F59" s="318"/>
      <c r="G59" s="318"/>
      <c r="H59" s="318"/>
      <c r="I59" s="318"/>
      <c r="J59" s="318"/>
      <c r="K59" s="11"/>
    </row>
    <row r="60" spans="1:25" ht="18.75" thickBot="1" x14ac:dyDescent="0.2">
      <c r="A60" s="11"/>
      <c r="B60" s="11"/>
      <c r="C60" s="11"/>
      <c r="D60" s="11"/>
      <c r="E60" s="11"/>
      <c r="F60" s="11"/>
      <c r="G60" s="11"/>
      <c r="H60" s="11"/>
      <c r="I60" s="11"/>
      <c r="J60" s="11"/>
      <c r="K60" s="11"/>
    </row>
    <row r="61" spans="1:25" ht="18" x14ac:dyDescent="0.15">
      <c r="A61" s="11"/>
      <c r="B61" s="360" t="s">
        <v>49</v>
      </c>
      <c r="C61" s="361"/>
      <c r="D61" s="361"/>
      <c r="E61" s="361"/>
      <c r="F61" s="361"/>
      <c r="G61" s="361"/>
      <c r="H61" s="361"/>
      <c r="I61" s="362"/>
      <c r="J61" s="11"/>
      <c r="K61" s="11"/>
    </row>
    <row r="62" spans="1:25" ht="18" x14ac:dyDescent="0.15">
      <c r="A62" s="11"/>
      <c r="B62" s="198" t="s">
        <v>45</v>
      </c>
      <c r="C62" s="199"/>
      <c r="D62" s="199"/>
      <c r="E62" s="200"/>
      <c r="F62" s="319" t="s">
        <v>46</v>
      </c>
      <c r="G62" s="199"/>
      <c r="H62" s="199"/>
      <c r="I62" s="331"/>
      <c r="J62" s="11"/>
      <c r="K62" s="11"/>
    </row>
    <row r="63" spans="1:25" ht="18" x14ac:dyDescent="0.15">
      <c r="A63" s="11"/>
      <c r="B63" s="198" t="s">
        <v>47</v>
      </c>
      <c r="C63" s="320"/>
      <c r="D63" s="319" t="s">
        <v>48</v>
      </c>
      <c r="E63" s="320"/>
      <c r="F63" s="319" t="s">
        <v>47</v>
      </c>
      <c r="G63" s="320"/>
      <c r="H63" s="319" t="s">
        <v>48</v>
      </c>
      <c r="I63" s="363"/>
      <c r="J63" s="11"/>
      <c r="K63" s="11"/>
    </row>
    <row r="64" spans="1:25" ht="18" x14ac:dyDescent="0.15">
      <c r="A64" s="11"/>
      <c r="B64" s="216" t="s">
        <v>50</v>
      </c>
      <c r="C64" s="217"/>
      <c r="D64" s="218" t="s">
        <v>50</v>
      </c>
      <c r="E64" s="217"/>
      <c r="F64" s="74"/>
      <c r="G64" s="75"/>
      <c r="H64" s="74"/>
      <c r="I64" s="76"/>
      <c r="J64" s="11"/>
      <c r="K64" s="11"/>
    </row>
    <row r="65" spans="1:11" ht="18" x14ac:dyDescent="0.15">
      <c r="A65" s="11"/>
      <c r="B65" s="234" t="str">
        <f>入力シート!I22&amp;"名"</f>
        <v>10名</v>
      </c>
      <c r="C65" s="202"/>
      <c r="D65" s="201" t="str">
        <f>入力シート!E22&amp;"名"</f>
        <v>5名</v>
      </c>
      <c r="E65" s="202"/>
      <c r="F65" s="352" t="s">
        <v>46</v>
      </c>
      <c r="G65" s="353"/>
      <c r="H65" s="352" t="s">
        <v>46</v>
      </c>
      <c r="I65" s="354"/>
      <c r="J65" s="11"/>
      <c r="K65" s="11"/>
    </row>
    <row r="66" spans="1:11" ht="18" x14ac:dyDescent="0.15">
      <c r="A66" s="11"/>
      <c r="B66" s="216" t="s">
        <v>51</v>
      </c>
      <c r="C66" s="217"/>
      <c r="D66" s="218" t="s">
        <v>51</v>
      </c>
      <c r="E66" s="217"/>
      <c r="F66" s="352" t="str">
        <f>IF(入力シート!G26="平日と異なる",入力シート!I28&amp;"名","（平日と同じ）")</f>
        <v>10名</v>
      </c>
      <c r="G66" s="353"/>
      <c r="H66" s="352" t="str">
        <f>IF(入力シート!G26="平日と異なる",入力シート!E28&amp;"名","（平日と同じ）")</f>
        <v>5名</v>
      </c>
      <c r="I66" s="354"/>
      <c r="J66" s="11"/>
      <c r="K66" s="11"/>
    </row>
    <row r="67" spans="1:11" ht="18.75" thickBot="1" x14ac:dyDescent="0.2">
      <c r="A67" s="11"/>
      <c r="B67" s="219" t="str">
        <f>入力シート!I24&amp;"名"</f>
        <v>10名</v>
      </c>
      <c r="C67" s="220"/>
      <c r="D67" s="221" t="str">
        <f>入力シート!E24&amp;"名"</f>
        <v>2名</v>
      </c>
      <c r="E67" s="220"/>
      <c r="F67" s="77"/>
      <c r="G67" s="78"/>
      <c r="H67" s="77"/>
      <c r="I67" s="79"/>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0"/>
      <c r="C93" s="20"/>
      <c r="D93" s="20"/>
      <c r="E93" s="20"/>
      <c r="F93" s="20"/>
      <c r="G93" s="20"/>
      <c r="H93" s="20"/>
      <c r="I93" s="20"/>
      <c r="J93" s="80" t="s">
        <v>52</v>
      </c>
      <c r="K93" s="20"/>
    </row>
    <row r="94" spans="1:11" ht="18" customHeight="1" x14ac:dyDescent="0.15">
      <c r="A94" s="359" t="s">
        <v>53</v>
      </c>
      <c r="B94" s="359"/>
      <c r="C94" s="359"/>
      <c r="D94" s="359"/>
      <c r="E94" s="359"/>
      <c r="F94" s="359"/>
      <c r="G94" s="359"/>
      <c r="H94" s="359"/>
      <c r="I94" s="359"/>
      <c r="J94" s="359"/>
      <c r="K94" s="20"/>
    </row>
    <row r="95" spans="1:11" ht="18" customHeight="1" x14ac:dyDescent="0.15">
      <c r="A95" s="364" t="s">
        <v>249</v>
      </c>
      <c r="B95" s="233"/>
      <c r="C95" s="233"/>
      <c r="D95" s="233"/>
      <c r="E95" s="233"/>
      <c r="F95" s="233"/>
      <c r="G95" s="233"/>
      <c r="H95" s="233"/>
      <c r="I95" s="233"/>
      <c r="J95" s="233"/>
      <c r="K95" s="20"/>
    </row>
    <row r="96" spans="1:11" ht="18" customHeight="1" x14ac:dyDescent="0.15">
      <c r="A96" s="233"/>
      <c r="B96" s="233"/>
      <c r="C96" s="233"/>
      <c r="D96" s="233"/>
      <c r="E96" s="233"/>
      <c r="F96" s="233"/>
      <c r="G96" s="233"/>
      <c r="H96" s="233"/>
      <c r="I96" s="233"/>
      <c r="J96" s="233"/>
      <c r="K96" s="20"/>
    </row>
    <row r="97" spans="1:11" ht="18" customHeight="1" x14ac:dyDescent="0.15">
      <c r="A97" s="233"/>
      <c r="B97" s="233"/>
      <c r="C97" s="233"/>
      <c r="D97" s="233"/>
      <c r="E97" s="233"/>
      <c r="F97" s="233"/>
      <c r="G97" s="233"/>
      <c r="H97" s="233"/>
      <c r="I97" s="233"/>
      <c r="J97" s="233"/>
      <c r="K97" s="20"/>
    </row>
    <row r="98" spans="1:11" ht="18" customHeight="1" x14ac:dyDescent="0.15">
      <c r="A98" s="233"/>
      <c r="B98" s="233"/>
      <c r="C98" s="233"/>
      <c r="D98" s="233"/>
      <c r="E98" s="233"/>
      <c r="F98" s="233"/>
      <c r="G98" s="233"/>
      <c r="H98" s="233"/>
      <c r="I98" s="233"/>
      <c r="J98" s="233"/>
      <c r="K98" s="20"/>
    </row>
    <row r="99" spans="1:11" ht="18" customHeight="1" x14ac:dyDescent="0.15">
      <c r="A99" s="233"/>
      <c r="B99" s="233"/>
      <c r="C99" s="233"/>
      <c r="D99" s="233"/>
      <c r="E99" s="233"/>
      <c r="F99" s="233"/>
      <c r="G99" s="233"/>
      <c r="H99" s="233"/>
      <c r="I99" s="233"/>
      <c r="J99" s="233"/>
      <c r="K99" s="20"/>
    </row>
    <row r="100" spans="1:11" ht="18" customHeight="1" x14ac:dyDescent="0.15">
      <c r="A100" s="233"/>
      <c r="B100" s="233"/>
      <c r="C100" s="233"/>
      <c r="D100" s="233"/>
      <c r="E100" s="233"/>
      <c r="F100" s="233"/>
      <c r="G100" s="233"/>
      <c r="H100" s="233"/>
      <c r="I100" s="233"/>
      <c r="J100" s="233"/>
      <c r="K100" s="20"/>
    </row>
    <row r="101" spans="1:11" ht="40.5" customHeight="1" thickBot="1" x14ac:dyDescent="0.2">
      <c r="A101" s="291"/>
      <c r="B101" s="291"/>
      <c r="C101" s="291"/>
      <c r="D101" s="291"/>
      <c r="E101" s="291"/>
      <c r="F101" s="291"/>
      <c r="G101" s="291"/>
      <c r="H101" s="291"/>
      <c r="I101" s="291"/>
      <c r="J101" s="291"/>
      <c r="K101" s="20"/>
    </row>
    <row r="102" spans="1:11" ht="18" customHeight="1" x14ac:dyDescent="0.15">
      <c r="A102" s="355" t="s">
        <v>55</v>
      </c>
      <c r="B102" s="356"/>
      <c r="C102" s="137"/>
      <c r="D102" s="137"/>
      <c r="E102" s="137"/>
      <c r="F102" s="137"/>
      <c r="G102" s="137"/>
      <c r="H102" s="137"/>
      <c r="I102" s="137"/>
      <c r="J102" s="138"/>
      <c r="K102" s="20"/>
    </row>
    <row r="103" spans="1:11" ht="18" customHeight="1" x14ac:dyDescent="0.15">
      <c r="A103" s="357"/>
      <c r="B103" s="358"/>
      <c r="C103" s="19"/>
      <c r="D103" s="19"/>
      <c r="E103" s="19"/>
      <c r="F103" s="19"/>
      <c r="G103" s="19"/>
      <c r="H103" s="19"/>
      <c r="I103" s="19"/>
      <c r="J103" s="62"/>
      <c r="K103" s="20"/>
    </row>
    <row r="104" spans="1:11" ht="18" customHeight="1" x14ac:dyDescent="0.15">
      <c r="A104" s="61"/>
      <c r="B104" s="19"/>
      <c r="C104" s="19"/>
      <c r="D104" s="19"/>
      <c r="E104" s="19"/>
      <c r="F104" s="19"/>
      <c r="G104" s="19"/>
      <c r="H104" s="19"/>
      <c r="I104" s="19"/>
      <c r="J104" s="62"/>
      <c r="K104" s="20"/>
    </row>
    <row r="105" spans="1:11" ht="18" customHeight="1" x14ac:dyDescent="0.15">
      <c r="A105" s="61"/>
      <c r="B105" s="19"/>
      <c r="C105" s="19"/>
      <c r="D105" s="19"/>
      <c r="E105" s="19"/>
      <c r="F105" s="19"/>
      <c r="G105" s="19"/>
      <c r="H105" s="19"/>
      <c r="I105" s="19"/>
      <c r="J105" s="62"/>
      <c r="K105" s="20"/>
    </row>
    <row r="106" spans="1:11" ht="18" customHeight="1" x14ac:dyDescent="0.15">
      <c r="A106" s="61"/>
      <c r="B106" s="19"/>
      <c r="C106" s="19"/>
      <c r="D106" s="19"/>
      <c r="E106" s="19"/>
      <c r="F106" s="19"/>
      <c r="G106" s="19"/>
      <c r="H106" s="19"/>
      <c r="I106" s="19"/>
      <c r="J106" s="62"/>
      <c r="K106" s="20"/>
    </row>
    <row r="107" spans="1:11" ht="18" customHeight="1" x14ac:dyDescent="0.15">
      <c r="A107" s="69"/>
      <c r="B107" s="19"/>
      <c r="C107" s="19"/>
      <c r="D107" s="19"/>
      <c r="E107" s="19"/>
      <c r="F107" s="19"/>
      <c r="G107" s="19"/>
      <c r="H107" s="19"/>
      <c r="I107" s="19"/>
      <c r="J107" s="62"/>
      <c r="K107" s="20"/>
    </row>
    <row r="108" spans="1:11" ht="18" customHeight="1" x14ac:dyDescent="0.15">
      <c r="A108" s="61"/>
      <c r="B108" s="19"/>
      <c r="C108" s="19"/>
      <c r="D108" s="19"/>
      <c r="E108" s="19"/>
      <c r="F108" s="19"/>
      <c r="G108" s="19"/>
      <c r="H108" s="19"/>
      <c r="I108" s="19"/>
      <c r="J108" s="62"/>
      <c r="K108" s="20"/>
    </row>
    <row r="109" spans="1:11" ht="18" customHeight="1" x14ac:dyDescent="0.15">
      <c r="A109" s="61"/>
      <c r="B109" s="215" t="s">
        <v>174</v>
      </c>
      <c r="C109" s="215"/>
      <c r="D109" s="215"/>
      <c r="E109" s="215"/>
      <c r="F109" s="215"/>
      <c r="G109" s="215"/>
      <c r="H109" s="215"/>
      <c r="I109" s="215"/>
      <c r="J109" s="62"/>
      <c r="K109" s="20"/>
    </row>
    <row r="110" spans="1:11" ht="18" customHeight="1" x14ac:dyDescent="0.15">
      <c r="A110" s="61"/>
      <c r="B110" s="215"/>
      <c r="C110" s="215"/>
      <c r="D110" s="215"/>
      <c r="E110" s="215"/>
      <c r="F110" s="215"/>
      <c r="G110" s="215"/>
      <c r="H110" s="215"/>
      <c r="I110" s="215"/>
      <c r="J110" s="62"/>
      <c r="K110" s="20"/>
    </row>
    <row r="111" spans="1:11" ht="18" customHeight="1" x14ac:dyDescent="0.15">
      <c r="A111" s="61"/>
      <c r="B111" s="215"/>
      <c r="C111" s="215"/>
      <c r="D111" s="215"/>
      <c r="E111" s="215"/>
      <c r="F111" s="215"/>
      <c r="G111" s="215"/>
      <c r="H111" s="215"/>
      <c r="I111" s="215"/>
      <c r="J111" s="62"/>
      <c r="K111" s="20"/>
    </row>
    <row r="112" spans="1:11" ht="18" customHeight="1" x14ac:dyDescent="0.15">
      <c r="A112" s="61"/>
      <c r="B112" s="19"/>
      <c r="C112" s="19"/>
      <c r="D112" s="19"/>
      <c r="E112" s="19"/>
      <c r="F112" s="19"/>
      <c r="G112" s="19"/>
      <c r="H112" s="19"/>
      <c r="I112" s="19"/>
      <c r="J112" s="62"/>
      <c r="K112" s="20"/>
    </row>
    <row r="113" spans="1:11" ht="18" customHeight="1" x14ac:dyDescent="0.15">
      <c r="A113" s="61"/>
      <c r="B113" s="19"/>
      <c r="C113" s="19"/>
      <c r="D113" s="19"/>
      <c r="E113" s="19"/>
      <c r="F113" s="19"/>
      <c r="G113" s="19"/>
      <c r="H113" s="19"/>
      <c r="I113" s="19"/>
      <c r="J113" s="62"/>
      <c r="K113" s="20"/>
    </row>
    <row r="114" spans="1:11" ht="18" customHeight="1" x14ac:dyDescent="0.15">
      <c r="A114" s="61"/>
      <c r="B114" s="19"/>
      <c r="C114" s="19"/>
      <c r="D114" s="19"/>
      <c r="E114" s="19"/>
      <c r="F114" s="19"/>
      <c r="G114" s="19"/>
      <c r="H114" s="19"/>
      <c r="I114" s="19"/>
      <c r="J114" s="62"/>
      <c r="K114" s="20"/>
    </row>
    <row r="115" spans="1:11" ht="18" customHeight="1" x14ac:dyDescent="0.15">
      <c r="A115" s="61"/>
      <c r="B115" s="19"/>
      <c r="C115" s="19"/>
      <c r="D115" s="19"/>
      <c r="E115" s="19"/>
      <c r="F115" s="19"/>
      <c r="G115" s="19"/>
      <c r="H115" s="19"/>
      <c r="I115" s="19"/>
      <c r="J115" s="62"/>
      <c r="K115" s="20"/>
    </row>
    <row r="116" spans="1:11" ht="18" customHeight="1" x14ac:dyDescent="0.15">
      <c r="A116" s="61"/>
      <c r="B116" s="19"/>
      <c r="C116" s="19"/>
      <c r="D116" s="19"/>
      <c r="E116" s="19"/>
      <c r="F116" s="19"/>
      <c r="G116" s="19"/>
      <c r="H116" s="19"/>
      <c r="I116" s="19"/>
      <c r="J116" s="62"/>
      <c r="K116" s="20"/>
    </row>
    <row r="117" spans="1:11" ht="18" customHeight="1" x14ac:dyDescent="0.15">
      <c r="A117" s="61"/>
      <c r="B117" s="19"/>
      <c r="C117" s="19"/>
      <c r="D117" s="19"/>
      <c r="E117" s="19"/>
      <c r="F117" s="19"/>
      <c r="G117" s="19"/>
      <c r="H117" s="19"/>
      <c r="I117" s="19"/>
      <c r="J117" s="62"/>
      <c r="K117" s="20"/>
    </row>
    <row r="118" spans="1:11" ht="18" customHeight="1" x14ac:dyDescent="0.15">
      <c r="A118" s="61"/>
      <c r="B118" s="19"/>
      <c r="C118" s="19"/>
      <c r="D118" s="19"/>
      <c r="E118" s="19"/>
      <c r="F118" s="19"/>
      <c r="G118" s="19"/>
      <c r="H118" s="19"/>
      <c r="I118" s="19"/>
      <c r="J118" s="62"/>
      <c r="K118" s="20"/>
    </row>
    <row r="119" spans="1:11" ht="18" customHeight="1" x14ac:dyDescent="0.15">
      <c r="A119" s="61"/>
      <c r="B119" s="19"/>
      <c r="C119" s="19"/>
      <c r="D119" s="19"/>
      <c r="E119" s="19"/>
      <c r="F119" s="19"/>
      <c r="G119" s="19"/>
      <c r="H119" s="19"/>
      <c r="I119" s="19"/>
      <c r="J119" s="62"/>
      <c r="K119" s="20"/>
    </row>
    <row r="120" spans="1:11" ht="18" customHeight="1" x14ac:dyDescent="0.15">
      <c r="A120" s="61"/>
      <c r="B120" s="19"/>
      <c r="C120" s="19"/>
      <c r="D120" s="19"/>
      <c r="E120" s="19"/>
      <c r="F120" s="19"/>
      <c r="G120" s="19"/>
      <c r="H120" s="19"/>
      <c r="I120" s="19"/>
      <c r="J120" s="62"/>
      <c r="K120" s="20"/>
    </row>
    <row r="121" spans="1:11" ht="18" customHeight="1" x14ac:dyDescent="0.15">
      <c r="A121" s="61"/>
      <c r="B121" s="19"/>
      <c r="C121" s="19"/>
      <c r="D121" s="19"/>
      <c r="E121" s="19"/>
      <c r="F121" s="19"/>
      <c r="G121" s="19"/>
      <c r="H121" s="19"/>
      <c r="I121" s="19"/>
      <c r="J121" s="62"/>
      <c r="K121" s="20"/>
    </row>
    <row r="122" spans="1:11" ht="18" customHeight="1" x14ac:dyDescent="0.15">
      <c r="A122" s="61"/>
      <c r="B122" s="19"/>
      <c r="C122" s="19"/>
      <c r="D122" s="19"/>
      <c r="E122" s="19"/>
      <c r="F122" s="19"/>
      <c r="G122" s="19"/>
      <c r="H122" s="19"/>
      <c r="I122" s="19"/>
      <c r="J122" s="62"/>
      <c r="K122" s="20"/>
    </row>
    <row r="123" spans="1:11" ht="18" customHeight="1" x14ac:dyDescent="0.15">
      <c r="A123" s="61"/>
      <c r="B123" s="19"/>
      <c r="C123" s="19"/>
      <c r="D123" s="19"/>
      <c r="E123" s="19"/>
      <c r="F123" s="19"/>
      <c r="G123" s="19"/>
      <c r="H123" s="19"/>
      <c r="I123" s="19"/>
      <c r="J123" s="62"/>
      <c r="K123" s="20"/>
    </row>
    <row r="124" spans="1:11" ht="18" customHeight="1" x14ac:dyDescent="0.15">
      <c r="A124" s="61"/>
      <c r="B124" s="19"/>
      <c r="C124" s="19"/>
      <c r="D124" s="19"/>
      <c r="E124" s="19"/>
      <c r="F124" s="19"/>
      <c r="G124" s="19"/>
      <c r="H124" s="19"/>
      <c r="I124" s="19"/>
      <c r="J124" s="62"/>
      <c r="K124" s="20"/>
    </row>
    <row r="125" spans="1:11" ht="18" customHeight="1" x14ac:dyDescent="0.15">
      <c r="A125" s="61"/>
      <c r="B125" s="19"/>
      <c r="C125" s="19"/>
      <c r="D125" s="19"/>
      <c r="E125" s="19"/>
      <c r="F125" s="19"/>
      <c r="G125" s="19"/>
      <c r="H125" s="19"/>
      <c r="I125" s="19"/>
      <c r="J125" s="62"/>
      <c r="K125" s="20"/>
    </row>
    <row r="126" spans="1:11" ht="18" customHeight="1" x14ac:dyDescent="0.15">
      <c r="A126" s="61"/>
      <c r="B126" s="19"/>
      <c r="C126" s="19"/>
      <c r="D126" s="19"/>
      <c r="E126" s="19"/>
      <c r="F126" s="19"/>
      <c r="G126" s="19"/>
      <c r="H126" s="19"/>
      <c r="I126" s="19"/>
      <c r="J126" s="62"/>
      <c r="K126" s="20"/>
    </row>
    <row r="127" spans="1:11" ht="18" customHeight="1" x14ac:dyDescent="0.15">
      <c r="A127" s="61"/>
      <c r="B127" s="19"/>
      <c r="C127" s="19"/>
      <c r="D127" s="19"/>
      <c r="E127" s="19"/>
      <c r="F127" s="19"/>
      <c r="G127" s="19"/>
      <c r="H127" s="19"/>
      <c r="I127" s="19"/>
      <c r="J127" s="62"/>
      <c r="K127" s="20"/>
    </row>
    <row r="128" spans="1:11" ht="18" customHeight="1" x14ac:dyDescent="0.15">
      <c r="A128" s="61"/>
      <c r="B128" s="19"/>
      <c r="C128" s="19"/>
      <c r="D128" s="19"/>
      <c r="E128" s="19"/>
      <c r="F128" s="19"/>
      <c r="G128" s="19"/>
      <c r="H128" s="19"/>
      <c r="I128" s="19"/>
      <c r="J128" s="62"/>
      <c r="K128" s="20"/>
    </row>
    <row r="129" spans="1:11" ht="18" customHeight="1" x14ac:dyDescent="0.15">
      <c r="A129" s="61"/>
      <c r="B129" s="19"/>
      <c r="C129" s="19"/>
      <c r="D129" s="19"/>
      <c r="E129" s="19"/>
      <c r="F129" s="19"/>
      <c r="G129" s="19"/>
      <c r="H129" s="19"/>
      <c r="I129" s="19"/>
      <c r="J129" s="62"/>
      <c r="K129" s="20"/>
    </row>
    <row r="130" spans="1:11" ht="18" customHeight="1" x14ac:dyDescent="0.15">
      <c r="A130" s="61"/>
      <c r="B130" s="19"/>
      <c r="C130" s="19"/>
      <c r="D130" s="19"/>
      <c r="E130" s="19"/>
      <c r="F130" s="19"/>
      <c r="G130" s="19"/>
      <c r="H130" s="19"/>
      <c r="I130" s="19"/>
      <c r="J130" s="62"/>
      <c r="K130" s="20"/>
    </row>
    <row r="131" spans="1:11" ht="18" customHeight="1" x14ac:dyDescent="0.15">
      <c r="A131" s="61"/>
      <c r="B131" s="19"/>
      <c r="C131" s="19"/>
      <c r="D131" s="19"/>
      <c r="E131" s="19"/>
      <c r="F131" s="19"/>
      <c r="G131" s="19"/>
      <c r="H131" s="19"/>
      <c r="I131" s="19"/>
      <c r="J131" s="62"/>
      <c r="K131" s="20"/>
    </row>
    <row r="132" spans="1:11" ht="18" customHeight="1" x14ac:dyDescent="0.15">
      <c r="A132" s="61"/>
      <c r="B132" s="19"/>
      <c r="C132" s="19"/>
      <c r="D132" s="19"/>
      <c r="E132" s="19"/>
      <c r="F132" s="19"/>
      <c r="G132" s="19"/>
      <c r="H132" s="19"/>
      <c r="I132" s="19"/>
      <c r="J132" s="62"/>
      <c r="K132" s="20"/>
    </row>
    <row r="133" spans="1:11" ht="18" customHeight="1" x14ac:dyDescent="0.15">
      <c r="A133" s="61"/>
      <c r="B133" s="19"/>
      <c r="C133" s="19"/>
      <c r="D133" s="19"/>
      <c r="E133" s="19"/>
      <c r="F133" s="19"/>
      <c r="G133" s="19"/>
      <c r="H133" s="19"/>
      <c r="I133" s="19"/>
      <c r="J133" s="62"/>
      <c r="K133" s="20"/>
    </row>
    <row r="134" spans="1:11" ht="18" customHeight="1" x14ac:dyDescent="0.15">
      <c r="A134" s="61"/>
      <c r="B134" s="131" t="s">
        <v>169</v>
      </c>
      <c r="C134" s="132"/>
      <c r="D134" s="131" t="str">
        <f>入力シート!C14</f>
        <v>○○町○○番地</v>
      </c>
      <c r="E134" s="135"/>
      <c r="F134" s="135"/>
      <c r="G134" s="135"/>
      <c r="H134" s="135"/>
      <c r="I134" s="132"/>
      <c r="J134" s="62"/>
      <c r="K134" s="20"/>
    </row>
    <row r="135" spans="1:11" ht="18" customHeight="1" x14ac:dyDescent="0.15">
      <c r="A135" s="61"/>
      <c r="B135" s="133" t="s">
        <v>170</v>
      </c>
      <c r="C135" s="134"/>
      <c r="D135" s="133" t="str">
        <f>入力シート!C36</f>
        <v>○○町○○番</v>
      </c>
      <c r="E135" s="135"/>
      <c r="F135" s="135"/>
      <c r="G135" s="135"/>
      <c r="H135" s="135"/>
      <c r="I135" s="132"/>
      <c r="J135" s="62"/>
      <c r="K135" s="20"/>
    </row>
    <row r="136" spans="1:11" ht="18" customHeight="1" thickBot="1" x14ac:dyDescent="0.2">
      <c r="A136" s="25"/>
      <c r="B136" s="26"/>
      <c r="C136" s="26"/>
      <c r="D136" s="26"/>
      <c r="E136" s="26"/>
      <c r="F136" s="26"/>
      <c r="G136" s="26"/>
      <c r="H136" s="26"/>
      <c r="I136" s="26"/>
      <c r="J136" s="63"/>
      <c r="K136" s="20"/>
    </row>
    <row r="137" spans="1:11" ht="18" customHeight="1" x14ac:dyDescent="0.15">
      <c r="A137" s="20"/>
      <c r="B137" s="20"/>
      <c r="C137" s="20"/>
      <c r="D137" s="20"/>
      <c r="E137" s="20"/>
      <c r="F137" s="20"/>
      <c r="G137" s="20"/>
      <c r="H137" s="20"/>
      <c r="I137" s="20"/>
      <c r="J137" s="20"/>
      <c r="K137" s="20"/>
    </row>
    <row r="138" spans="1:11" ht="17.25" x14ac:dyDescent="0.15">
      <c r="A138" s="222" t="s">
        <v>56</v>
      </c>
      <c r="B138" s="222"/>
      <c r="C138" s="222"/>
      <c r="D138" s="222"/>
      <c r="E138" s="222"/>
      <c r="F138" s="222"/>
      <c r="G138" s="222"/>
      <c r="H138" s="222"/>
      <c r="I138" s="222"/>
      <c r="J138" s="222"/>
      <c r="K138" s="10"/>
    </row>
    <row r="139" spans="1:11" ht="18" customHeight="1" x14ac:dyDescent="0.15">
      <c r="A139" s="233" t="s">
        <v>95</v>
      </c>
      <c r="B139" s="233"/>
      <c r="C139" s="233"/>
      <c r="D139" s="233"/>
      <c r="E139" s="233"/>
      <c r="F139" s="233"/>
      <c r="G139" s="233"/>
      <c r="H139" s="233"/>
      <c r="I139" s="233"/>
      <c r="J139" s="233"/>
      <c r="K139" s="12"/>
    </row>
    <row r="140" spans="1:11" ht="18" customHeight="1" x14ac:dyDescent="0.15">
      <c r="A140" s="64"/>
      <c r="B140" s="64"/>
      <c r="C140" s="64"/>
      <c r="D140" s="64"/>
      <c r="E140" s="64"/>
      <c r="F140" s="64"/>
      <c r="G140" s="64"/>
      <c r="H140" s="64"/>
      <c r="I140" s="64"/>
      <c r="J140" s="64"/>
      <c r="K140" s="12"/>
    </row>
    <row r="141" spans="1:11" ht="18" customHeight="1" thickBot="1" x14ac:dyDescent="0.2">
      <c r="A141" s="236" t="s">
        <v>57</v>
      </c>
      <c r="B141" s="236"/>
      <c r="C141" s="236"/>
      <c r="D141" s="236"/>
      <c r="E141" s="236"/>
      <c r="F141" s="236"/>
      <c r="G141" s="236"/>
      <c r="H141" s="236"/>
      <c r="I141" s="236"/>
      <c r="J141" s="236"/>
      <c r="K141" s="12"/>
    </row>
    <row r="142" spans="1:11" ht="17.25" customHeight="1" thickBot="1" x14ac:dyDescent="0.2">
      <c r="A142" s="328" t="s">
        <v>4</v>
      </c>
      <c r="B142" s="329"/>
      <c r="C142" s="329"/>
      <c r="D142" s="329"/>
      <c r="E142" s="330"/>
      <c r="F142" s="5"/>
      <c r="G142" s="238" t="s">
        <v>5</v>
      </c>
      <c r="H142" s="238"/>
      <c r="I142" s="238" t="s">
        <v>6</v>
      </c>
      <c r="J142" s="238"/>
      <c r="K142" s="42"/>
    </row>
    <row r="143" spans="1:11" ht="17.25" customHeight="1" thickBot="1" x14ac:dyDescent="0.2">
      <c r="A143" s="230" t="s">
        <v>25</v>
      </c>
      <c r="B143" s="231"/>
      <c r="C143" s="231"/>
      <c r="D143" s="231"/>
      <c r="E143" s="232"/>
      <c r="F143" s="207"/>
      <c r="G143" s="237" t="s">
        <v>181</v>
      </c>
      <c r="H143" s="237"/>
      <c r="I143" s="237" t="s">
        <v>8</v>
      </c>
      <c r="J143" s="237"/>
      <c r="K143" s="43"/>
    </row>
    <row r="144" spans="1:11" ht="17.25" customHeight="1" thickBot="1" x14ac:dyDescent="0.2">
      <c r="A144" s="82"/>
      <c r="B144" s="141"/>
      <c r="C144" s="17"/>
      <c r="D144" s="17"/>
      <c r="E144" s="67"/>
      <c r="F144" s="207"/>
      <c r="G144" s="237"/>
      <c r="H144" s="237"/>
      <c r="I144" s="237"/>
      <c r="J144" s="237"/>
      <c r="K144" s="43"/>
    </row>
    <row r="145" spans="1:14" ht="17.25" customHeight="1" thickBot="1" x14ac:dyDescent="0.2">
      <c r="A145" s="82" t="s">
        <v>38</v>
      </c>
      <c r="B145" s="321" t="s">
        <v>225</v>
      </c>
      <c r="C145" s="321" t="str">
        <f>入力シート!D17&amp;"に大雨注意報発表"</f>
        <v>に大雨注意報発表</v>
      </c>
      <c r="D145" s="321" t="str">
        <f>入力シート!E17&amp;"に大雨注意報発表"</f>
        <v>に大雨注意報発表</v>
      </c>
      <c r="E145" s="322" t="str">
        <f>入力シート!F17&amp;"に大雨注意報発表"</f>
        <v>に大雨注意報発表</v>
      </c>
      <c r="F145" s="207"/>
      <c r="G145" s="237"/>
      <c r="H145" s="237"/>
      <c r="I145" s="237"/>
      <c r="J145" s="237"/>
      <c r="K145" s="43"/>
    </row>
    <row r="146" spans="1:14" ht="17.25" customHeight="1" thickBot="1" x14ac:dyDescent="0.2">
      <c r="A146" s="82"/>
      <c r="B146" s="321" t="str">
        <f>入力シート!C18&amp;"に大雨注意報発表"</f>
        <v>○○○に大雨注意報発表</v>
      </c>
      <c r="C146" s="321" t="str">
        <f>入力シート!D18&amp;"に大雨注意報発表"</f>
        <v>に大雨注意報発表</v>
      </c>
      <c r="D146" s="321" t="str">
        <f>入力シート!E18&amp;"に大雨注意報発表"</f>
        <v>に大雨注意報発表</v>
      </c>
      <c r="E146" s="322" t="str">
        <f>入力シート!F18&amp;"に大雨注意報発表"</f>
        <v>に大雨注意報発表</v>
      </c>
      <c r="F146" s="207"/>
      <c r="G146" s="237"/>
      <c r="H146" s="237"/>
      <c r="I146" s="237"/>
      <c r="J146" s="237"/>
      <c r="K146" s="43"/>
    </row>
    <row r="147" spans="1:14" ht="17.25" customHeight="1" thickBot="1" x14ac:dyDescent="0.2">
      <c r="A147" s="82" t="str">
        <f>IF(B147&lt;&gt;"","Ø","")</f>
        <v/>
      </c>
      <c r="B147" s="321"/>
      <c r="C147" s="321"/>
      <c r="D147" s="321"/>
      <c r="E147" s="322"/>
      <c r="F147" s="207"/>
      <c r="G147" s="237"/>
      <c r="H147" s="237"/>
      <c r="I147" s="237"/>
      <c r="J147" s="237"/>
      <c r="K147" s="43"/>
    </row>
    <row r="148" spans="1:14" ht="17.25" customHeight="1" thickBot="1" x14ac:dyDescent="0.2">
      <c r="A148" s="82"/>
      <c r="B148" s="321"/>
      <c r="C148" s="321"/>
      <c r="D148" s="321"/>
      <c r="E148" s="322"/>
      <c r="F148" s="207"/>
      <c r="G148" s="237"/>
      <c r="H148" s="237"/>
      <c r="I148" s="237"/>
      <c r="J148" s="237"/>
      <c r="K148" s="43"/>
    </row>
    <row r="149" spans="1:14" ht="17.25" customHeight="1" thickBot="1" x14ac:dyDescent="0.2">
      <c r="A149" s="82" t="str">
        <f>IF(B149&lt;&gt;"","Ø","")</f>
        <v/>
      </c>
      <c r="B149" s="321"/>
      <c r="C149" s="321"/>
      <c r="D149" s="321"/>
      <c r="E149" s="322"/>
      <c r="F149" s="207"/>
      <c r="G149" s="237"/>
      <c r="H149" s="237"/>
      <c r="I149" s="237"/>
      <c r="J149" s="237"/>
      <c r="K149" s="43"/>
    </row>
    <row r="150" spans="1:14" ht="17.25" customHeight="1" thickBot="1" x14ac:dyDescent="0.2">
      <c r="A150" s="83"/>
      <c r="B150" s="323"/>
      <c r="C150" s="323"/>
      <c r="D150" s="323"/>
      <c r="E150" s="324"/>
      <c r="F150" s="207"/>
      <c r="G150" s="237"/>
      <c r="H150" s="237"/>
      <c r="I150" s="237"/>
      <c r="J150" s="237"/>
      <c r="K150" s="43"/>
    </row>
    <row r="151" spans="1:14" ht="17.25" customHeight="1" thickBot="1" x14ac:dyDescent="0.2">
      <c r="A151" s="70"/>
      <c r="B151" s="71"/>
      <c r="C151" s="71"/>
      <c r="D151" s="71"/>
      <c r="E151" s="71"/>
      <c r="F151" s="68"/>
      <c r="G151" s="66"/>
      <c r="H151" s="66"/>
      <c r="I151" s="66"/>
      <c r="J151" s="66"/>
      <c r="K151" s="43"/>
      <c r="L151" s="18"/>
      <c r="N151" s="18"/>
    </row>
    <row r="152" spans="1:14" ht="17.25" customHeight="1" x14ac:dyDescent="0.15">
      <c r="A152" s="230" t="s">
        <v>7</v>
      </c>
      <c r="B152" s="231"/>
      <c r="C152" s="231"/>
      <c r="D152" s="231"/>
      <c r="E152" s="232"/>
      <c r="F152" s="207"/>
      <c r="G152" s="325" t="s">
        <v>180</v>
      </c>
      <c r="H152" s="326"/>
      <c r="I152" s="325" t="s">
        <v>8</v>
      </c>
      <c r="J152" s="327"/>
      <c r="K152" s="44"/>
      <c r="L152" s="18"/>
    </row>
    <row r="153" spans="1:14" ht="17.25" customHeight="1" x14ac:dyDescent="0.15">
      <c r="A153" s="213" t="s">
        <v>38</v>
      </c>
      <c r="B153" s="251" t="s">
        <v>226</v>
      </c>
      <c r="C153" s="251"/>
      <c r="D153" s="251"/>
      <c r="E153" s="301"/>
      <c r="F153" s="207"/>
      <c r="G153" s="196"/>
      <c r="H153" s="197"/>
      <c r="I153" s="196"/>
      <c r="J153" s="206"/>
      <c r="K153" s="44"/>
      <c r="L153" s="18"/>
    </row>
    <row r="154" spans="1:14" ht="17.25" customHeight="1" x14ac:dyDescent="0.15">
      <c r="A154" s="214"/>
      <c r="B154" s="251" t="str">
        <f>入力シート!C15&amp;"に土砂災害警戒情報の発表"</f>
        <v>に土砂災害警戒情報の発表</v>
      </c>
      <c r="C154" s="251"/>
      <c r="D154" s="251"/>
      <c r="E154" s="301"/>
      <c r="F154" s="207"/>
      <c r="G154" s="196" t="s">
        <v>9</v>
      </c>
      <c r="H154" s="197"/>
      <c r="I154" s="196" t="s">
        <v>10</v>
      </c>
      <c r="J154" s="206"/>
      <c r="K154" s="44"/>
    </row>
    <row r="155" spans="1:14" ht="17.25" customHeight="1" x14ac:dyDescent="0.15">
      <c r="A155" s="82"/>
      <c r="B155" s="194"/>
      <c r="C155" s="194"/>
      <c r="D155" s="194"/>
      <c r="E155" s="195"/>
      <c r="F155" s="207"/>
      <c r="G155" s="196"/>
      <c r="H155" s="197"/>
      <c r="I155" s="196"/>
      <c r="J155" s="206"/>
      <c r="K155" s="44"/>
    </row>
    <row r="156" spans="1:14" ht="17.25" customHeight="1" x14ac:dyDescent="0.15">
      <c r="A156" s="82" t="s">
        <v>38</v>
      </c>
      <c r="B156" s="208" t="str">
        <f>入力シート!C18&amp;"に高齢者等避難の発表"</f>
        <v>○○○に高齢者等避難の発表</v>
      </c>
      <c r="C156" s="208"/>
      <c r="D156" s="208"/>
      <c r="E156" s="209"/>
      <c r="F156" s="207"/>
      <c r="G156" s="196" t="s">
        <v>11</v>
      </c>
      <c r="H156" s="197"/>
      <c r="I156" s="196" t="s">
        <v>8</v>
      </c>
      <c r="J156" s="206"/>
      <c r="K156" s="44"/>
    </row>
    <row r="157" spans="1:14" ht="17.25" customHeight="1" x14ac:dyDescent="0.15">
      <c r="A157" s="82"/>
      <c r="B157" s="208"/>
      <c r="C157" s="208"/>
      <c r="D157" s="208"/>
      <c r="E157" s="209"/>
      <c r="F157" s="207"/>
      <c r="G157" s="196"/>
      <c r="H157" s="197"/>
      <c r="I157" s="196"/>
      <c r="J157" s="206"/>
      <c r="K157" s="44"/>
    </row>
    <row r="158" spans="1:14" ht="17.25" customHeight="1" x14ac:dyDescent="0.15">
      <c r="A158" s="82" t="str">
        <f>IF(B158&lt;&gt;"","Ø","")</f>
        <v/>
      </c>
      <c r="B158" s="208"/>
      <c r="C158" s="208"/>
      <c r="D158" s="208"/>
      <c r="E158" s="209"/>
      <c r="F158" s="207"/>
      <c r="G158" s="196" t="s">
        <v>12</v>
      </c>
      <c r="H158" s="197"/>
      <c r="I158" s="196" t="s">
        <v>8</v>
      </c>
      <c r="J158" s="206"/>
      <c r="K158" s="44"/>
    </row>
    <row r="159" spans="1:14" ht="17.25" customHeight="1" x14ac:dyDescent="0.15">
      <c r="A159" s="82"/>
      <c r="B159" s="208"/>
      <c r="C159" s="208"/>
      <c r="D159" s="208"/>
      <c r="E159" s="209"/>
      <c r="F159" s="207"/>
      <c r="G159" s="196"/>
      <c r="H159" s="197"/>
      <c r="I159" s="196"/>
      <c r="J159" s="206"/>
      <c r="K159" s="44"/>
    </row>
    <row r="160" spans="1:14" ht="17.25" customHeight="1" x14ac:dyDescent="0.15">
      <c r="A160" s="82" t="str">
        <f>IF(B160&lt;&gt;"","Ø","")</f>
        <v/>
      </c>
      <c r="B160" s="208"/>
      <c r="C160" s="208"/>
      <c r="D160" s="208"/>
      <c r="E160" s="209"/>
      <c r="F160" s="207"/>
      <c r="G160" s="196" t="s">
        <v>13</v>
      </c>
      <c r="H160" s="197"/>
      <c r="I160" s="196" t="s">
        <v>10</v>
      </c>
      <c r="J160" s="206"/>
      <c r="K160" s="44"/>
    </row>
    <row r="161" spans="1:11" ht="17.25" customHeight="1" thickBot="1" x14ac:dyDescent="0.2">
      <c r="A161" s="83"/>
      <c r="B161" s="291"/>
      <c r="C161" s="291"/>
      <c r="D161" s="291"/>
      <c r="E161" s="292"/>
      <c r="F161" s="207"/>
      <c r="G161" s="239"/>
      <c r="H161" s="240"/>
      <c r="I161" s="239"/>
      <c r="J161" s="317"/>
      <c r="K161" s="44"/>
    </row>
    <row r="162" spans="1:11" ht="17.25" customHeight="1" thickBot="1" x14ac:dyDescent="0.2">
      <c r="A162" s="70"/>
      <c r="B162" s="66"/>
      <c r="C162" s="66"/>
      <c r="D162" s="66"/>
      <c r="E162" s="66"/>
      <c r="F162" s="68"/>
      <c r="G162" s="81"/>
      <c r="H162" s="81"/>
      <c r="I162" s="81"/>
      <c r="J162" s="81"/>
      <c r="K162" s="44"/>
    </row>
    <row r="163" spans="1:11" ht="17.25" customHeight="1" x14ac:dyDescent="0.15">
      <c r="A163" s="338" t="s">
        <v>25</v>
      </c>
      <c r="B163" s="339"/>
      <c r="C163" s="339"/>
      <c r="D163" s="339"/>
      <c r="E163" s="340"/>
      <c r="F163" s="207"/>
      <c r="G163" s="332" t="s">
        <v>14</v>
      </c>
      <c r="H163" s="344"/>
      <c r="I163" s="332" t="s">
        <v>10</v>
      </c>
      <c r="J163" s="333"/>
      <c r="K163" s="43"/>
    </row>
    <row r="164" spans="1:11" ht="17.25" customHeight="1" x14ac:dyDescent="0.15">
      <c r="A164" s="82" t="s">
        <v>38</v>
      </c>
      <c r="B164" s="341" t="str">
        <f>入力シート!C18&amp;"に避難指示の発令"</f>
        <v>○○○に避難指示の発令</v>
      </c>
      <c r="C164" s="342"/>
      <c r="D164" s="342"/>
      <c r="E164" s="343"/>
      <c r="F164" s="207"/>
      <c r="G164" s="334"/>
      <c r="H164" s="345"/>
      <c r="I164" s="334"/>
      <c r="J164" s="335"/>
      <c r="K164" s="43"/>
    </row>
    <row r="165" spans="1:11" ht="17.25" customHeight="1" x14ac:dyDescent="0.15">
      <c r="A165" s="82"/>
      <c r="B165" s="341"/>
      <c r="C165" s="342"/>
      <c r="D165" s="342"/>
      <c r="E165" s="343"/>
      <c r="F165" s="207"/>
      <c r="G165" s="334"/>
      <c r="H165" s="345"/>
      <c r="I165" s="334"/>
      <c r="J165" s="335"/>
      <c r="K165" s="43"/>
    </row>
    <row r="166" spans="1:11" ht="17.25" customHeight="1" x14ac:dyDescent="0.15">
      <c r="A166" s="82"/>
      <c r="B166" s="208"/>
      <c r="C166" s="208"/>
      <c r="D166" s="208"/>
      <c r="E166" s="209"/>
      <c r="F166" s="207"/>
      <c r="G166" s="334"/>
      <c r="H166" s="345"/>
      <c r="I166" s="334"/>
      <c r="J166" s="335"/>
      <c r="K166" s="43"/>
    </row>
    <row r="167" spans="1:11" ht="17.25" customHeight="1" x14ac:dyDescent="0.15">
      <c r="A167" s="82"/>
      <c r="B167" s="208"/>
      <c r="C167" s="208"/>
      <c r="D167" s="208"/>
      <c r="E167" s="209"/>
      <c r="F167" s="207"/>
      <c r="G167" s="334"/>
      <c r="H167" s="345"/>
      <c r="I167" s="334"/>
      <c r="J167" s="335"/>
      <c r="K167" s="43"/>
    </row>
    <row r="168" spans="1:11" ht="17.25" customHeight="1" x14ac:dyDescent="0.15">
      <c r="A168" s="82" t="str">
        <f>IF(B168&lt;&gt;"","Ø","")</f>
        <v/>
      </c>
      <c r="B168" s="208"/>
      <c r="C168" s="208"/>
      <c r="D168" s="208"/>
      <c r="E168" s="209"/>
      <c r="F168" s="207"/>
      <c r="G168" s="334"/>
      <c r="H168" s="345"/>
      <c r="I168" s="334"/>
      <c r="J168" s="335"/>
      <c r="K168" s="43"/>
    </row>
    <row r="169" spans="1:11" ht="17.25" customHeight="1" x14ac:dyDescent="0.15">
      <c r="A169" s="82"/>
      <c r="B169" s="208"/>
      <c r="C169" s="208"/>
      <c r="D169" s="208"/>
      <c r="E169" s="209"/>
      <c r="F169" s="207"/>
      <c r="G169" s="334"/>
      <c r="H169" s="345"/>
      <c r="I169" s="334"/>
      <c r="J169" s="335"/>
      <c r="K169" s="43"/>
    </row>
    <row r="170" spans="1:11" ht="17.25" customHeight="1" x14ac:dyDescent="0.15">
      <c r="A170" s="82" t="str">
        <f>IF(B170&lt;&gt;"","Ø","")</f>
        <v/>
      </c>
      <c r="B170" s="208"/>
      <c r="C170" s="208"/>
      <c r="D170" s="208"/>
      <c r="E170" s="209"/>
      <c r="F170" s="207"/>
      <c r="G170" s="334"/>
      <c r="H170" s="345"/>
      <c r="I170" s="334"/>
      <c r="J170" s="335"/>
      <c r="K170" s="43"/>
    </row>
    <row r="171" spans="1:11" ht="17.25" customHeight="1" thickBot="1" x14ac:dyDescent="0.2">
      <c r="A171" s="83"/>
      <c r="B171" s="291"/>
      <c r="C171" s="291"/>
      <c r="D171" s="291"/>
      <c r="E171" s="292"/>
      <c r="F171" s="207"/>
      <c r="G171" s="336"/>
      <c r="H171" s="346"/>
      <c r="I171" s="336"/>
      <c r="J171" s="337"/>
      <c r="K171" s="43"/>
    </row>
    <row r="172" spans="1:11" ht="19.5" x14ac:dyDescent="0.15">
      <c r="A172" s="222" t="s">
        <v>214</v>
      </c>
      <c r="B172" s="223"/>
      <c r="C172" s="223"/>
      <c r="D172" s="223"/>
      <c r="E172" s="223"/>
      <c r="F172" s="223"/>
      <c r="G172" s="223"/>
      <c r="H172" s="223"/>
      <c r="I172" s="223"/>
      <c r="J172" s="223"/>
      <c r="K172" s="43"/>
    </row>
    <row r="173" spans="1:11" ht="17.25" customHeight="1" x14ac:dyDescent="0.15">
      <c r="A173" s="347" t="s">
        <v>222</v>
      </c>
      <c r="B173" s="348"/>
      <c r="C173" s="348"/>
      <c r="D173" s="348"/>
      <c r="E173" s="348"/>
      <c r="F173" s="348"/>
      <c r="G173" s="348"/>
      <c r="H173" s="348"/>
      <c r="I173" s="348"/>
      <c r="J173" s="348"/>
    </row>
    <row r="174" spans="1:11" ht="17.25" customHeight="1" x14ac:dyDescent="0.15">
      <c r="A174" s="316" t="s">
        <v>221</v>
      </c>
      <c r="B174" s="316"/>
      <c r="C174" s="316"/>
      <c r="D174" s="316"/>
      <c r="E174" s="316"/>
      <c r="F174" s="316"/>
      <c r="G174" s="316"/>
      <c r="H174" s="316"/>
      <c r="I174" s="316"/>
      <c r="J174" s="316"/>
    </row>
    <row r="175" spans="1:11" ht="17.25" customHeight="1" x14ac:dyDescent="0.15">
      <c r="A175" s="211" t="s">
        <v>216</v>
      </c>
      <c r="B175" s="212"/>
      <c r="C175" s="212"/>
      <c r="D175" s="212"/>
      <c r="E175" s="212"/>
      <c r="F175" s="212"/>
      <c r="G175" s="212"/>
      <c r="H175" s="212"/>
      <c r="I175" s="212"/>
      <c r="J175" s="212"/>
    </row>
    <row r="176" spans="1:11" ht="17.25" customHeight="1" x14ac:dyDescent="0.15">
      <c r="A176" s="211" t="s">
        <v>217</v>
      </c>
      <c r="B176" s="212"/>
      <c r="C176" s="212"/>
      <c r="D176" s="212"/>
      <c r="E176" s="212"/>
      <c r="F176" s="212"/>
      <c r="G176" s="212"/>
      <c r="H176" s="212"/>
      <c r="I176" s="212"/>
      <c r="J176" s="212"/>
    </row>
    <row r="177" spans="1:11" ht="17.25" customHeight="1" x14ac:dyDescent="0.15">
      <c r="A177" s="211" t="s">
        <v>218</v>
      </c>
      <c r="B177" s="212"/>
      <c r="C177" s="212"/>
      <c r="D177" s="212"/>
      <c r="E177" s="212"/>
      <c r="F177" s="212"/>
      <c r="G177" s="212"/>
      <c r="H177" s="212"/>
      <c r="I177" s="212"/>
      <c r="J177" s="212"/>
    </row>
    <row r="178" spans="1:11" ht="17.25" customHeight="1" x14ac:dyDescent="0.15">
      <c r="A178" s="140" t="s">
        <v>219</v>
      </c>
      <c r="B178" s="139"/>
      <c r="C178" s="139"/>
      <c r="D178" s="139"/>
      <c r="E178" s="139"/>
      <c r="F178" s="139"/>
      <c r="G178" s="139"/>
      <c r="H178" s="139"/>
      <c r="I178" s="139"/>
      <c r="J178" s="139"/>
    </row>
    <row r="179" spans="1:11" ht="17.25" customHeight="1" x14ac:dyDescent="0.15">
      <c r="A179" s="210" t="s">
        <v>220</v>
      </c>
      <c r="B179" s="210"/>
      <c r="C179" s="210"/>
      <c r="D179" s="210"/>
      <c r="E179" s="210"/>
      <c r="F179" s="210" t="s">
        <v>215</v>
      </c>
      <c r="G179" s="210"/>
      <c r="H179" s="210"/>
      <c r="I179" s="210"/>
      <c r="J179" s="210"/>
    </row>
    <row r="180" spans="1:11" ht="17.25" customHeight="1" x14ac:dyDescent="0.15">
      <c r="A180" s="210"/>
      <c r="B180" s="210"/>
      <c r="C180" s="210"/>
      <c r="D180" s="210"/>
      <c r="E180" s="210"/>
      <c r="F180" s="210"/>
      <c r="G180" s="210"/>
      <c r="H180" s="210"/>
      <c r="I180" s="210"/>
      <c r="J180" s="210"/>
    </row>
    <row r="181" spans="1:11" ht="17.25" customHeight="1" x14ac:dyDescent="0.15">
      <c r="A181" s="210"/>
      <c r="B181" s="210"/>
      <c r="C181" s="210"/>
      <c r="D181" s="210"/>
      <c r="E181" s="210"/>
      <c r="F181" s="210"/>
      <c r="G181" s="210"/>
      <c r="H181" s="210"/>
      <c r="I181" s="210"/>
      <c r="J181" s="210"/>
    </row>
    <row r="182" spans="1:11" ht="17.25" customHeight="1" x14ac:dyDescent="0.15">
      <c r="A182" s="210"/>
      <c r="B182" s="210"/>
      <c r="C182" s="210"/>
      <c r="D182" s="210"/>
      <c r="E182" s="210"/>
      <c r="F182" s="210"/>
      <c r="G182" s="210"/>
      <c r="H182" s="210"/>
      <c r="I182" s="210"/>
      <c r="J182" s="210"/>
    </row>
    <row r="183" spans="1:11" ht="17.25" customHeight="1" x14ac:dyDescent="0.15"/>
    <row r="184" spans="1:11" ht="17.25" customHeight="1" x14ac:dyDescent="0.15"/>
    <row r="185" spans="1:11" ht="17.25" x14ac:dyDescent="0.15">
      <c r="A185" s="222" t="s">
        <v>182</v>
      </c>
      <c r="B185" s="222"/>
      <c r="C185" s="222"/>
      <c r="D185" s="222"/>
      <c r="E185" s="222"/>
      <c r="F185" s="222"/>
      <c r="G185" s="222"/>
      <c r="H185" s="222"/>
      <c r="I185" s="222"/>
      <c r="J185" s="222"/>
      <c r="K185" s="10"/>
    </row>
    <row r="186" spans="1:11" ht="17.25" x14ac:dyDescent="0.15">
      <c r="A186" s="222" t="s">
        <v>15</v>
      </c>
      <c r="B186" s="222"/>
      <c r="C186" s="222"/>
      <c r="D186" s="222"/>
      <c r="E186" s="222"/>
      <c r="F186" s="222"/>
      <c r="G186" s="222"/>
      <c r="H186" s="222"/>
      <c r="I186" s="222"/>
      <c r="J186" s="222"/>
      <c r="K186" s="10"/>
    </row>
    <row r="187" spans="1:11" ht="18" x14ac:dyDescent="0.15">
      <c r="A187" s="235" t="s">
        <v>16</v>
      </c>
      <c r="B187" s="235"/>
      <c r="C187" s="235"/>
      <c r="D187" s="235"/>
      <c r="E187" s="235"/>
      <c r="F187" s="235"/>
      <c r="G187" s="235"/>
      <c r="H187" s="235"/>
      <c r="I187" s="235"/>
      <c r="J187" s="235"/>
      <c r="K187" s="13"/>
    </row>
    <row r="188" spans="1:11" ht="18" thickBot="1" x14ac:dyDescent="0.2">
      <c r="A188" s="2"/>
    </row>
    <row r="189" spans="1:11" ht="17.25" x14ac:dyDescent="0.15">
      <c r="A189" s="50" t="s">
        <v>17</v>
      </c>
      <c r="B189" s="51"/>
      <c r="C189" s="52"/>
      <c r="D189" s="299" t="s">
        <v>18</v>
      </c>
      <c r="E189" s="299"/>
      <c r="F189" s="299"/>
      <c r="G189" s="299"/>
      <c r="H189" s="299"/>
      <c r="I189" s="299"/>
      <c r="J189" s="300"/>
      <c r="K189" s="45"/>
    </row>
    <row r="190" spans="1:11" ht="18" x14ac:dyDescent="0.15">
      <c r="A190" s="54" t="s">
        <v>37</v>
      </c>
      <c r="B190" s="22"/>
      <c r="C190" s="227" t="s">
        <v>212</v>
      </c>
      <c r="D190" s="305"/>
      <c r="E190" s="305"/>
      <c r="F190" s="305"/>
      <c r="G190" s="305"/>
      <c r="H190" s="305"/>
      <c r="I190" s="305"/>
      <c r="J190" s="306"/>
      <c r="K190" s="46"/>
    </row>
    <row r="191" spans="1:11" ht="18" x14ac:dyDescent="0.15">
      <c r="A191" s="55"/>
      <c r="B191" s="56"/>
      <c r="C191" s="241" t="s">
        <v>239</v>
      </c>
      <c r="D191" s="242"/>
      <c r="E191" s="242"/>
      <c r="F191" s="242"/>
      <c r="G191" s="242"/>
      <c r="H191" s="242"/>
      <c r="I191" s="242"/>
      <c r="J191" s="243"/>
      <c r="K191" s="46"/>
    </row>
    <row r="192" spans="1:11" ht="18" x14ac:dyDescent="0.15">
      <c r="A192" s="55"/>
      <c r="B192" s="56"/>
      <c r="C192" s="203" t="s">
        <v>27</v>
      </c>
      <c r="D192" s="204"/>
      <c r="E192" s="204"/>
      <c r="F192" s="204"/>
      <c r="G192" s="204"/>
      <c r="H192" s="204"/>
      <c r="I192" s="204"/>
      <c r="J192" s="205"/>
      <c r="K192" s="46"/>
    </row>
    <row r="193" spans="1:11" ht="18" customHeight="1" x14ac:dyDescent="0.15">
      <c r="A193" s="57"/>
      <c r="B193" s="58"/>
      <c r="C193" s="23" t="s">
        <v>26</v>
      </c>
      <c r="D193" s="295" t="s">
        <v>246</v>
      </c>
      <c r="E193" s="295"/>
      <c r="F193" s="304"/>
      <c r="G193" s="304"/>
      <c r="H193" s="304"/>
      <c r="I193" s="304"/>
      <c r="J193" s="304"/>
      <c r="K193" s="65"/>
    </row>
    <row r="194" spans="1:11" ht="17.25" x14ac:dyDescent="0.15">
      <c r="A194" s="268" t="s">
        <v>183</v>
      </c>
      <c r="B194" s="307"/>
      <c r="C194" s="227"/>
      <c r="D194" s="228"/>
      <c r="E194" s="228"/>
      <c r="F194" s="228"/>
      <c r="G194" s="228"/>
      <c r="H194" s="228"/>
      <c r="I194" s="228"/>
      <c r="J194" s="229"/>
      <c r="K194" s="47"/>
    </row>
    <row r="195" spans="1:11" ht="17.25" x14ac:dyDescent="0.15">
      <c r="A195" s="308"/>
      <c r="B195" s="309"/>
      <c r="C195" s="203" t="s">
        <v>27</v>
      </c>
      <c r="D195" s="204"/>
      <c r="E195" s="204"/>
      <c r="F195" s="204"/>
      <c r="G195" s="204"/>
      <c r="H195" s="204"/>
      <c r="I195" s="204"/>
      <c r="J195" s="205"/>
      <c r="K195" s="47"/>
    </row>
    <row r="196" spans="1:11" ht="17.25" customHeight="1" x14ac:dyDescent="0.15">
      <c r="A196" s="308"/>
      <c r="B196" s="309"/>
      <c r="C196" s="15" t="s">
        <v>26</v>
      </c>
      <c r="D196" s="208" t="s">
        <v>247</v>
      </c>
      <c r="E196" s="208"/>
      <c r="F196" s="208"/>
      <c r="G196" s="208"/>
      <c r="H196" s="208"/>
      <c r="I196" s="208"/>
      <c r="J196" s="209"/>
      <c r="K196" s="21"/>
    </row>
    <row r="197" spans="1:11" ht="17.25" x14ac:dyDescent="0.15">
      <c r="A197" s="308"/>
      <c r="B197" s="309"/>
      <c r="C197" s="18"/>
      <c r="D197" s="208"/>
      <c r="E197" s="208"/>
      <c r="F197" s="208"/>
      <c r="G197" s="208"/>
      <c r="H197" s="208"/>
      <c r="I197" s="208"/>
      <c r="J197" s="209"/>
      <c r="K197" s="21"/>
    </row>
    <row r="198" spans="1:11" ht="17.25" x14ac:dyDescent="0.15">
      <c r="A198" s="308"/>
      <c r="B198" s="309"/>
      <c r="C198" s="18"/>
      <c r="D198" s="208"/>
      <c r="E198" s="208"/>
      <c r="F198" s="208"/>
      <c r="G198" s="208"/>
      <c r="H198" s="208"/>
      <c r="I198" s="208"/>
      <c r="J198" s="209"/>
      <c r="K198" s="21"/>
    </row>
    <row r="199" spans="1:11" ht="17.25" customHeight="1" x14ac:dyDescent="0.15">
      <c r="A199" s="308"/>
      <c r="B199" s="309"/>
      <c r="C199" s="15" t="s">
        <v>26</v>
      </c>
      <c r="D199" s="208" t="s">
        <v>248</v>
      </c>
      <c r="E199" s="208"/>
      <c r="F199" s="208"/>
      <c r="G199" s="208"/>
      <c r="H199" s="208"/>
      <c r="I199" s="208"/>
      <c r="J199" s="209"/>
      <c r="K199" s="21"/>
    </row>
    <row r="200" spans="1:11" ht="17.25" customHeight="1" x14ac:dyDescent="0.15">
      <c r="A200" s="308"/>
      <c r="B200" s="309"/>
      <c r="D200" s="208"/>
      <c r="E200" s="208"/>
      <c r="F200" s="208"/>
      <c r="G200" s="208"/>
      <c r="H200" s="208"/>
      <c r="I200" s="208"/>
      <c r="J200" s="209"/>
      <c r="K200" s="21"/>
    </row>
    <row r="201" spans="1:11" ht="17.25" customHeight="1" x14ac:dyDescent="0.15">
      <c r="A201" s="308"/>
      <c r="B201" s="309"/>
      <c r="D201" s="208"/>
      <c r="E201" s="208"/>
      <c r="F201" s="208"/>
      <c r="G201" s="208"/>
      <c r="H201" s="208"/>
      <c r="I201" s="208"/>
      <c r="J201" s="209"/>
      <c r="K201" s="21"/>
    </row>
    <row r="202" spans="1:11" ht="17.25" customHeight="1" x14ac:dyDescent="0.15">
      <c r="A202" s="308"/>
      <c r="B202" s="309"/>
      <c r="C202" s="15"/>
      <c r="D202" s="251"/>
      <c r="E202" s="251"/>
      <c r="F202" s="251"/>
      <c r="G202" s="251"/>
      <c r="H202" s="251"/>
      <c r="I202" s="251"/>
      <c r="J202" s="301"/>
      <c r="K202" s="21"/>
    </row>
    <row r="203" spans="1:11" ht="17.25" customHeight="1" x14ac:dyDescent="0.15">
      <c r="A203" s="310"/>
      <c r="B203" s="311"/>
      <c r="C203" s="53"/>
      <c r="D203" s="302"/>
      <c r="E203" s="302"/>
      <c r="F203" s="302"/>
      <c r="G203" s="302"/>
      <c r="H203" s="302"/>
      <c r="I203" s="302"/>
      <c r="J203" s="303"/>
      <c r="K203" s="21"/>
    </row>
    <row r="204" spans="1:11" ht="17.25" customHeight="1" x14ac:dyDescent="0.15">
      <c r="A204" s="268" t="s">
        <v>242</v>
      </c>
      <c r="B204" s="269"/>
      <c r="C204" s="259" t="s">
        <v>241</v>
      </c>
      <c r="D204" s="260"/>
      <c r="E204" s="260"/>
      <c r="F204" s="260"/>
      <c r="G204" s="260"/>
      <c r="H204" s="260"/>
      <c r="I204" s="260"/>
      <c r="J204" s="261"/>
      <c r="K204" s="17"/>
    </row>
    <row r="205" spans="1:11" ht="17.25" customHeight="1" x14ac:dyDescent="0.15">
      <c r="A205" s="270"/>
      <c r="B205" s="271"/>
      <c r="C205" s="204" t="s">
        <v>212</v>
      </c>
      <c r="D205" s="204"/>
      <c r="E205" s="204"/>
      <c r="F205" s="204"/>
      <c r="G205" s="204"/>
      <c r="H205" s="204"/>
      <c r="I205" s="204"/>
      <c r="J205" s="205"/>
      <c r="K205" s="17"/>
    </row>
    <row r="206" spans="1:11" ht="17.25" customHeight="1" x14ac:dyDescent="0.15">
      <c r="A206" s="270"/>
      <c r="B206" s="271"/>
      <c r="C206" s="204" t="s">
        <v>211</v>
      </c>
      <c r="D206" s="204"/>
      <c r="E206" s="204"/>
      <c r="F206" s="204"/>
      <c r="G206" s="204"/>
      <c r="H206" s="204"/>
      <c r="I206" s="204"/>
      <c r="J206" s="205"/>
      <c r="K206" s="17"/>
    </row>
    <row r="207" spans="1:11" ht="17.25" customHeight="1" x14ac:dyDescent="0.15">
      <c r="A207" s="270"/>
      <c r="B207" s="271"/>
      <c r="C207" s="241" t="s">
        <v>239</v>
      </c>
      <c r="D207" s="242"/>
      <c r="E207" s="242"/>
      <c r="F207" s="242"/>
      <c r="G207" s="242"/>
      <c r="H207" s="242"/>
      <c r="I207" s="242"/>
      <c r="J207" s="243"/>
      <c r="K207" s="17"/>
    </row>
    <row r="208" spans="1:11" ht="17.25" customHeight="1" x14ac:dyDescent="0.15">
      <c r="A208" s="270"/>
      <c r="B208" s="271"/>
      <c r="C208" s="204" t="s">
        <v>27</v>
      </c>
      <c r="D208" s="204"/>
      <c r="E208" s="204"/>
      <c r="F208" s="204"/>
      <c r="G208" s="204"/>
      <c r="H208" s="204"/>
      <c r="I208" s="204"/>
      <c r="J208" s="205"/>
      <c r="K208" s="21"/>
    </row>
    <row r="209" spans="1:11" ht="17.25" customHeight="1" x14ac:dyDescent="0.15">
      <c r="A209" s="270"/>
      <c r="B209" s="271"/>
      <c r="C209" s="15" t="s">
        <v>236</v>
      </c>
      <c r="D209" s="257" t="s">
        <v>240</v>
      </c>
      <c r="E209" s="257"/>
      <c r="F209" s="257"/>
      <c r="G209" s="257"/>
      <c r="H209" s="257"/>
      <c r="I209" s="257"/>
      <c r="J209" s="258"/>
      <c r="K209" s="21"/>
    </row>
    <row r="210" spans="1:11" ht="17.25" customHeight="1" thickBot="1" x14ac:dyDescent="0.2">
      <c r="A210" s="297"/>
      <c r="B210" s="298"/>
      <c r="C210" s="142"/>
      <c r="D210" s="248"/>
      <c r="E210" s="248"/>
      <c r="F210" s="248"/>
      <c r="G210" s="248"/>
      <c r="H210" s="248"/>
      <c r="I210" s="248"/>
      <c r="J210" s="249"/>
      <c r="K210" s="17"/>
    </row>
    <row r="211" spans="1:11" ht="17.25" customHeight="1" x14ac:dyDescent="0.15">
      <c r="A211" s="72" t="s">
        <v>39</v>
      </c>
      <c r="B211" s="250" t="s">
        <v>40</v>
      </c>
      <c r="C211" s="250"/>
      <c r="D211" s="250"/>
      <c r="E211" s="250"/>
      <c r="F211" s="250"/>
      <c r="G211" s="250"/>
      <c r="H211" s="250"/>
      <c r="I211" s="250"/>
      <c r="J211" s="250"/>
      <c r="K211" s="21"/>
    </row>
    <row r="212" spans="1:11" ht="17.25" customHeight="1" x14ac:dyDescent="0.15">
      <c r="A212" s="73"/>
      <c r="B212" s="251"/>
      <c r="C212" s="251"/>
      <c r="D212" s="251"/>
      <c r="E212" s="251"/>
      <c r="F212" s="251"/>
      <c r="G212" s="251"/>
      <c r="H212" s="251"/>
      <c r="I212" s="251"/>
      <c r="J212" s="251"/>
      <c r="K212" s="12"/>
    </row>
    <row r="213" spans="1:11" ht="17.25" customHeight="1" x14ac:dyDescent="0.15">
      <c r="A213" s="73" t="s">
        <v>39</v>
      </c>
      <c r="B213" s="211" t="s">
        <v>41</v>
      </c>
      <c r="C213" s="211"/>
      <c r="D213" s="211"/>
      <c r="E213" s="211"/>
      <c r="F213" s="211"/>
      <c r="G213" s="211"/>
      <c r="H213" s="211"/>
      <c r="I213" s="211"/>
      <c r="J213" s="211"/>
      <c r="K213" s="12"/>
    </row>
    <row r="214" spans="1:11" ht="17.25" customHeight="1" x14ac:dyDescent="0.15">
      <c r="A214" s="73"/>
      <c r="B214" s="211"/>
      <c r="C214" s="211"/>
      <c r="D214" s="211"/>
      <c r="E214" s="211"/>
      <c r="F214" s="211"/>
      <c r="G214" s="211"/>
      <c r="H214" s="211"/>
      <c r="I214" s="211"/>
      <c r="J214" s="211"/>
      <c r="K214" s="12"/>
    </row>
    <row r="215" spans="1:11" ht="17.25" customHeight="1" x14ac:dyDescent="0.15">
      <c r="A215" s="12"/>
      <c r="B215" s="12"/>
      <c r="C215" s="12"/>
      <c r="D215" s="12"/>
      <c r="E215" s="12"/>
      <c r="F215" s="12"/>
      <c r="G215" s="12"/>
      <c r="H215" s="12"/>
      <c r="I215" s="12"/>
      <c r="J215" s="12"/>
      <c r="K215" s="12"/>
    </row>
    <row r="216" spans="1:11" ht="17.25" x14ac:dyDescent="0.15">
      <c r="A216" s="222" t="s">
        <v>28</v>
      </c>
      <c r="B216" s="222"/>
      <c r="C216" s="222"/>
      <c r="D216" s="222"/>
      <c r="E216" s="222"/>
      <c r="F216" s="222"/>
      <c r="G216" s="222"/>
      <c r="H216" s="222"/>
      <c r="I216" s="222"/>
      <c r="J216" s="222"/>
      <c r="K216" s="10"/>
    </row>
    <row r="217" spans="1:11" ht="17.25" customHeight="1" x14ac:dyDescent="0.15">
      <c r="A217" s="211" t="s">
        <v>184</v>
      </c>
      <c r="B217" s="211"/>
      <c r="C217" s="211"/>
      <c r="D217" s="211"/>
      <c r="E217" s="211"/>
      <c r="F217" s="211"/>
      <c r="G217" s="211"/>
      <c r="H217" s="211"/>
      <c r="I217" s="211"/>
      <c r="J217" s="211"/>
      <c r="K217" s="12"/>
    </row>
    <row r="218" spans="1:11" ht="17.25" customHeight="1" x14ac:dyDescent="0.15">
      <c r="A218" s="211"/>
      <c r="B218" s="211"/>
      <c r="C218" s="211"/>
      <c r="D218" s="211"/>
      <c r="E218" s="211"/>
      <c r="F218" s="211"/>
      <c r="G218" s="211"/>
      <c r="H218" s="211"/>
      <c r="I218" s="211"/>
      <c r="J218" s="211"/>
      <c r="K218" s="12"/>
    </row>
    <row r="219" spans="1:11" ht="18" customHeight="1" x14ac:dyDescent="0.15">
      <c r="A219" s="233" t="s">
        <v>237</v>
      </c>
      <c r="B219" s="233"/>
      <c r="C219" s="233"/>
      <c r="D219" s="233"/>
      <c r="E219" s="233"/>
      <c r="F219" s="233"/>
      <c r="G219" s="233"/>
      <c r="H219" s="233"/>
      <c r="I219" s="233"/>
      <c r="J219" s="233"/>
      <c r="K219" s="12"/>
    </row>
    <row r="220" spans="1:11" ht="18" customHeight="1" x14ac:dyDescent="0.15">
      <c r="A220" s="233"/>
      <c r="B220" s="233"/>
      <c r="C220" s="233"/>
      <c r="D220" s="233"/>
      <c r="E220" s="233"/>
      <c r="F220" s="233"/>
      <c r="G220" s="233"/>
      <c r="H220" s="233"/>
      <c r="I220" s="233"/>
      <c r="J220" s="233"/>
      <c r="K220" s="12"/>
    </row>
    <row r="221" spans="1:11" ht="18" customHeight="1" x14ac:dyDescent="0.15">
      <c r="A221" s="233"/>
      <c r="B221" s="233"/>
      <c r="C221" s="233"/>
      <c r="D221" s="233"/>
      <c r="E221" s="233"/>
      <c r="F221" s="233"/>
      <c r="G221" s="233"/>
      <c r="H221" s="233"/>
      <c r="I221" s="233"/>
      <c r="J221" s="233"/>
      <c r="K221" s="12"/>
    </row>
    <row r="222" spans="1:11" ht="18" customHeight="1" x14ac:dyDescent="0.15">
      <c r="B222" s="233"/>
      <c r="C222" s="233"/>
      <c r="D222" s="233"/>
      <c r="E222" s="233"/>
      <c r="F222" s="233"/>
      <c r="G222" s="233"/>
      <c r="H222" s="233"/>
      <c r="I222" s="233"/>
      <c r="J222" s="233"/>
      <c r="K222" s="12"/>
    </row>
    <row r="223" spans="1:11" ht="17.25" customHeight="1" x14ac:dyDescent="0.15">
      <c r="A223" s="64"/>
      <c r="B223" s="64"/>
      <c r="C223" s="64"/>
      <c r="D223" s="64"/>
      <c r="E223" s="64"/>
      <c r="F223" s="64"/>
      <c r="G223" s="64"/>
      <c r="H223" s="64"/>
      <c r="I223" s="64"/>
      <c r="J223" s="64"/>
      <c r="K223" s="12"/>
    </row>
    <row r="224" spans="1:11" ht="17.25" customHeight="1" x14ac:dyDescent="0.15">
      <c r="A224" s="64"/>
      <c r="B224" s="64"/>
      <c r="C224" s="64"/>
      <c r="D224" s="64"/>
      <c r="E224" s="64"/>
      <c r="F224" s="64"/>
      <c r="G224" s="64"/>
      <c r="H224" s="64"/>
      <c r="I224" s="64"/>
      <c r="J224" s="64"/>
      <c r="K224" s="12"/>
    </row>
    <row r="225" spans="1:11" ht="17.25" customHeight="1" x14ac:dyDescent="0.15">
      <c r="A225" s="64"/>
      <c r="B225" s="64"/>
      <c r="C225" s="64"/>
      <c r="D225" s="64"/>
      <c r="E225" s="64"/>
      <c r="F225" s="64"/>
      <c r="G225" s="64"/>
      <c r="H225" s="64"/>
      <c r="I225" s="64"/>
      <c r="J225" s="64"/>
      <c r="K225" s="12"/>
    </row>
    <row r="226" spans="1:11" ht="17.25" customHeight="1" x14ac:dyDescent="0.15">
      <c r="A226" s="64"/>
      <c r="B226" s="64"/>
      <c r="C226" s="64"/>
      <c r="D226" s="64"/>
      <c r="E226" s="64"/>
      <c r="F226" s="64"/>
      <c r="G226" s="64"/>
      <c r="H226" s="64"/>
      <c r="I226" s="64"/>
      <c r="J226" s="64"/>
      <c r="K226" s="12"/>
    </row>
    <row r="227" spans="1:11" ht="17.25" customHeight="1" x14ac:dyDescent="0.15">
      <c r="A227" s="64"/>
      <c r="B227" s="64"/>
      <c r="C227" s="64"/>
      <c r="D227" s="64"/>
      <c r="E227" s="64"/>
      <c r="F227" s="64"/>
      <c r="G227" s="64"/>
      <c r="H227" s="64"/>
      <c r="I227" s="64"/>
      <c r="J227" s="64"/>
      <c r="K227" s="12"/>
    </row>
    <row r="228" spans="1:11" ht="17.25" customHeight="1" x14ac:dyDescent="0.15">
      <c r="A228" s="64"/>
      <c r="B228" s="64"/>
      <c r="C228" s="64"/>
      <c r="D228" s="64"/>
      <c r="E228" s="64"/>
      <c r="F228" s="64"/>
      <c r="G228" s="64"/>
      <c r="H228" s="64"/>
      <c r="I228" s="64"/>
      <c r="J228" s="64"/>
      <c r="K228" s="12"/>
    </row>
    <row r="229" spans="1:11" ht="17.25" customHeight="1" x14ac:dyDescent="0.15">
      <c r="A229" s="64"/>
      <c r="B229" s="64"/>
      <c r="C229" s="64"/>
      <c r="D229" s="64"/>
      <c r="E229" s="64"/>
      <c r="F229" s="64"/>
      <c r="G229" s="64"/>
      <c r="H229" s="64"/>
      <c r="I229" s="64"/>
      <c r="J229" s="64"/>
      <c r="K229" s="12"/>
    </row>
    <row r="230" spans="1:11" ht="17.25" customHeight="1" x14ac:dyDescent="0.15">
      <c r="A230" s="64"/>
      <c r="B230" s="64"/>
      <c r="C230" s="64"/>
      <c r="D230" s="64"/>
      <c r="E230" s="64"/>
      <c r="F230" s="64"/>
      <c r="G230" s="64"/>
      <c r="H230" s="64"/>
      <c r="I230" s="64"/>
      <c r="J230" s="64"/>
      <c r="K230" s="12"/>
    </row>
    <row r="231" spans="1:11" ht="17.25" x14ac:dyDescent="0.15">
      <c r="A231" s="222" t="s">
        <v>185</v>
      </c>
      <c r="B231" s="222"/>
      <c r="C231" s="222"/>
      <c r="D231" s="222"/>
      <c r="E231" s="222"/>
      <c r="F231" s="222"/>
      <c r="G231" s="222"/>
      <c r="H231" s="222"/>
      <c r="I231" s="222"/>
      <c r="J231" s="222"/>
      <c r="K231" s="10"/>
    </row>
    <row r="232" spans="1:11" ht="17.25" x14ac:dyDescent="0.15">
      <c r="A232" s="222" t="s">
        <v>175</v>
      </c>
      <c r="B232" s="222"/>
      <c r="C232" s="222"/>
      <c r="D232" s="222"/>
      <c r="E232" s="222"/>
      <c r="F232" s="222"/>
      <c r="G232" s="222"/>
      <c r="H232" s="222"/>
      <c r="I232" s="222"/>
      <c r="J232" s="222"/>
      <c r="K232" s="10"/>
    </row>
    <row r="233" spans="1:11" ht="17.25" customHeight="1" x14ac:dyDescent="0.15">
      <c r="A233" s="233" t="s">
        <v>202</v>
      </c>
      <c r="B233" s="233"/>
      <c r="C233" s="233"/>
      <c r="D233" s="233"/>
      <c r="E233" s="233"/>
      <c r="F233" s="233"/>
      <c r="G233" s="233"/>
      <c r="H233" s="233"/>
      <c r="I233" s="233"/>
      <c r="J233" s="233"/>
      <c r="K233" s="12"/>
    </row>
    <row r="234" spans="1:11" ht="17.25" customHeight="1" x14ac:dyDescent="0.15">
      <c r="A234" s="233"/>
      <c r="B234" s="233"/>
      <c r="C234" s="233"/>
      <c r="D234" s="233"/>
      <c r="E234" s="233"/>
      <c r="F234" s="233"/>
      <c r="G234" s="233"/>
      <c r="H234" s="233"/>
      <c r="I234" s="233"/>
      <c r="J234" s="233"/>
      <c r="K234" s="12"/>
    </row>
    <row r="235" spans="1:11" ht="17.25" customHeight="1" x14ac:dyDescent="0.15">
      <c r="A235" s="233"/>
      <c r="B235" s="233"/>
      <c r="C235" s="233"/>
      <c r="D235" s="233"/>
      <c r="E235" s="233"/>
      <c r="F235" s="233"/>
      <c r="G235" s="233"/>
      <c r="H235" s="233"/>
      <c r="I235" s="233"/>
      <c r="J235" s="233"/>
      <c r="K235" s="12"/>
    </row>
    <row r="236" spans="1:11" ht="17.25" customHeight="1" x14ac:dyDescent="0.15">
      <c r="A236" s="233"/>
      <c r="B236" s="233"/>
      <c r="C236" s="233"/>
      <c r="D236" s="233"/>
      <c r="E236" s="233"/>
      <c r="F236" s="233"/>
      <c r="G236" s="233"/>
      <c r="H236" s="233"/>
      <c r="I236" s="233"/>
      <c r="J236" s="233"/>
      <c r="K236" s="12"/>
    </row>
    <row r="237" spans="1:11" ht="17.25" x14ac:dyDescent="0.15">
      <c r="A237" s="2"/>
      <c r="B237" s="20"/>
      <c r="C237" s="20"/>
      <c r="D237" s="20"/>
      <c r="E237" s="20"/>
      <c r="F237" s="20"/>
      <c r="G237" s="20"/>
      <c r="H237" s="20"/>
      <c r="I237" s="20"/>
      <c r="J237" s="20"/>
      <c r="K237" s="20"/>
    </row>
    <row r="238" spans="1:11" ht="17.25" x14ac:dyDescent="0.15">
      <c r="A238" s="222" t="s">
        <v>19</v>
      </c>
      <c r="B238" s="222"/>
      <c r="C238" s="222"/>
      <c r="D238" s="222"/>
      <c r="E238" s="222"/>
      <c r="F238" s="222"/>
      <c r="G238" s="222"/>
      <c r="H238" s="222"/>
      <c r="I238" s="222"/>
      <c r="J238" s="222"/>
      <c r="K238" s="10"/>
    </row>
    <row r="239" spans="1:11" ht="17.25" customHeight="1" x14ac:dyDescent="0.15">
      <c r="A239" s="233" t="s">
        <v>173</v>
      </c>
      <c r="B239" s="233"/>
      <c r="C239" s="233"/>
      <c r="D239" s="233"/>
      <c r="E239" s="233"/>
      <c r="F239" s="233"/>
      <c r="G239" s="233"/>
      <c r="H239" s="233"/>
      <c r="I239" s="233"/>
      <c r="J239" s="233"/>
      <c r="K239" s="12"/>
    </row>
    <row r="240" spans="1:11" ht="17.25" customHeight="1" x14ac:dyDescent="0.15">
      <c r="A240" s="233"/>
      <c r="B240" s="233"/>
      <c r="C240" s="233"/>
      <c r="D240" s="233"/>
      <c r="E240" s="233"/>
      <c r="F240" s="233"/>
      <c r="G240" s="233"/>
      <c r="H240" s="233"/>
      <c r="I240" s="233"/>
      <c r="J240" s="233"/>
      <c r="K240" s="12"/>
    </row>
    <row r="241" spans="1:11" ht="17.25" x14ac:dyDescent="0.15">
      <c r="A241" s="2"/>
      <c r="B241" s="20"/>
      <c r="C241" s="20"/>
      <c r="D241" s="20"/>
      <c r="E241" s="20"/>
      <c r="F241" s="20"/>
      <c r="G241" s="20"/>
      <c r="H241" s="20"/>
      <c r="I241" s="20"/>
      <c r="J241" s="20"/>
      <c r="K241" s="20"/>
    </row>
    <row r="242" spans="1:11" ht="17.25" x14ac:dyDescent="0.15">
      <c r="A242" s="222" t="s">
        <v>58</v>
      </c>
      <c r="B242" s="222"/>
      <c r="C242" s="222"/>
      <c r="D242" s="222"/>
      <c r="E242" s="222"/>
      <c r="F242" s="222"/>
      <c r="G242" s="222"/>
      <c r="H242" s="222"/>
      <c r="I242" s="222"/>
      <c r="J242" s="222"/>
      <c r="K242" s="10"/>
    </row>
    <row r="243" spans="1:11" ht="17.25" customHeight="1" x14ac:dyDescent="0.15">
      <c r="A243" s="233" t="s">
        <v>172</v>
      </c>
      <c r="B243" s="233"/>
      <c r="C243" s="233"/>
      <c r="D243" s="233"/>
      <c r="E243" s="233"/>
      <c r="F243" s="233"/>
      <c r="G243" s="233"/>
      <c r="H243" s="233"/>
      <c r="I243" s="233"/>
      <c r="J243" s="233"/>
      <c r="K243" s="12"/>
    </row>
    <row r="244" spans="1:11" ht="18" thickBot="1" x14ac:dyDescent="0.2">
      <c r="A244" s="2"/>
      <c r="B244" s="20"/>
      <c r="C244" s="20"/>
      <c r="D244" s="20"/>
      <c r="E244" s="20"/>
      <c r="F244" s="20"/>
      <c r="G244" s="20"/>
      <c r="H244" s="20"/>
      <c r="I244" s="20"/>
      <c r="J244" s="20"/>
      <c r="K244" s="20"/>
    </row>
    <row r="245" spans="1:11" ht="18" x14ac:dyDescent="0.15">
      <c r="A245" s="2"/>
      <c r="B245" s="84"/>
      <c r="C245" s="85"/>
      <c r="D245" s="252" t="s">
        <v>61</v>
      </c>
      <c r="E245" s="254"/>
      <c r="F245" s="252" t="s">
        <v>59</v>
      </c>
      <c r="G245" s="254"/>
      <c r="H245" s="252" t="s">
        <v>60</v>
      </c>
      <c r="I245" s="253"/>
      <c r="J245" s="20"/>
      <c r="K245" s="20"/>
    </row>
    <row r="246" spans="1:11" ht="17.25" x14ac:dyDescent="0.15">
      <c r="A246" s="2"/>
      <c r="B246" s="216" t="s">
        <v>176</v>
      </c>
      <c r="C246" s="217"/>
      <c r="D246" s="244" t="str">
        <f>入力シート!C34</f>
        <v>○○小学校</v>
      </c>
      <c r="E246" s="245"/>
      <c r="F246" s="244" t="str">
        <f>入力シート!C38&amp;"m"</f>
        <v>○m</v>
      </c>
      <c r="G246" s="245"/>
      <c r="H246" s="244" t="str">
        <f>入力シート!C40&amp;IF(入力シート!C40="車両"," "&amp;入力シート!I40&amp;"台","")</f>
        <v>徒歩</v>
      </c>
      <c r="I246" s="266"/>
      <c r="J246" s="20"/>
      <c r="K246" s="20"/>
    </row>
    <row r="247" spans="1:11" ht="17.25" x14ac:dyDescent="0.15">
      <c r="A247" s="2"/>
      <c r="B247" s="234"/>
      <c r="C247" s="202"/>
      <c r="D247" s="246"/>
      <c r="E247" s="247"/>
      <c r="F247" s="246"/>
      <c r="G247" s="247"/>
      <c r="H247" s="246"/>
      <c r="I247" s="267"/>
      <c r="J247" s="20"/>
      <c r="K247" s="20"/>
    </row>
    <row r="248" spans="1:11" ht="17.25" x14ac:dyDescent="0.15">
      <c r="A248" s="2"/>
      <c r="B248" s="216" t="s">
        <v>62</v>
      </c>
      <c r="C248" s="217"/>
      <c r="D248" s="244" t="str">
        <f>IF(入力シート!C44="","-",入力シート!C44)</f>
        <v>施設の３階</v>
      </c>
      <c r="E248" s="245"/>
      <c r="F248" s="262"/>
      <c r="G248" s="263"/>
      <c r="H248" s="262"/>
      <c r="I248" s="287"/>
      <c r="J248" s="20"/>
      <c r="K248" s="20"/>
    </row>
    <row r="249" spans="1:11" ht="18" thickBot="1" x14ac:dyDescent="0.2">
      <c r="A249" s="2"/>
      <c r="B249" s="219"/>
      <c r="C249" s="220"/>
      <c r="D249" s="255"/>
      <c r="E249" s="256"/>
      <c r="F249" s="264"/>
      <c r="G249" s="265"/>
      <c r="H249" s="264"/>
      <c r="I249" s="288"/>
      <c r="J249" s="20"/>
      <c r="K249" s="20"/>
    </row>
    <row r="250" spans="1:11" ht="17.25" x14ac:dyDescent="0.15">
      <c r="A250" s="2"/>
      <c r="B250" s="20"/>
      <c r="C250" s="20"/>
      <c r="D250" s="20"/>
      <c r="E250" s="20"/>
      <c r="F250" s="20"/>
      <c r="G250" s="20"/>
      <c r="H250" s="20"/>
      <c r="I250" s="20"/>
      <c r="J250" s="20"/>
      <c r="K250" s="20"/>
    </row>
    <row r="251" spans="1:11" ht="17.25" x14ac:dyDescent="0.15">
      <c r="A251" s="144" t="s">
        <v>244</v>
      </c>
      <c r="B251" s="224" t="s">
        <v>245</v>
      </c>
      <c r="C251" s="224"/>
      <c r="D251" s="224"/>
      <c r="E251" s="224"/>
      <c r="F251" s="224"/>
      <c r="G251" s="224"/>
      <c r="H251" s="224"/>
      <c r="I251" s="224"/>
      <c r="J251" s="224"/>
      <c r="K251" s="20"/>
    </row>
    <row r="252" spans="1:11" ht="17.25" x14ac:dyDescent="0.15">
      <c r="A252" s="143"/>
      <c r="B252" s="224"/>
      <c r="C252" s="224"/>
      <c r="D252" s="224"/>
      <c r="E252" s="224"/>
      <c r="F252" s="224"/>
      <c r="G252" s="224"/>
      <c r="H252" s="224"/>
      <c r="I252" s="224"/>
      <c r="J252" s="224"/>
      <c r="K252" s="20"/>
    </row>
    <row r="253" spans="1:11" ht="17.25" x14ac:dyDescent="0.15">
      <c r="A253" s="143"/>
      <c r="B253" s="224"/>
      <c r="C253" s="224"/>
      <c r="D253" s="224"/>
      <c r="E253" s="224"/>
      <c r="F253" s="224"/>
      <c r="G253" s="224"/>
      <c r="H253" s="224"/>
      <c r="I253" s="224"/>
      <c r="J253" s="224"/>
      <c r="K253" s="20"/>
    </row>
    <row r="254" spans="1:11" ht="17.25" x14ac:dyDescent="0.15">
      <c r="A254" s="2"/>
      <c r="B254" s="20"/>
      <c r="C254" s="20"/>
      <c r="D254" s="20"/>
      <c r="E254" s="20"/>
      <c r="F254" s="20"/>
      <c r="G254" s="20"/>
      <c r="H254" s="20"/>
      <c r="I254" s="20"/>
      <c r="J254" s="20"/>
      <c r="K254" s="20"/>
    </row>
    <row r="255" spans="1:11" ht="17.25" x14ac:dyDescent="0.15">
      <c r="A255" s="2"/>
      <c r="B255" s="20"/>
      <c r="C255" s="20"/>
      <c r="D255" s="20"/>
      <c r="E255" s="20"/>
      <c r="F255" s="20"/>
      <c r="G255" s="20"/>
      <c r="H255" s="20"/>
      <c r="I255" s="20"/>
      <c r="J255" s="20"/>
      <c r="K255" s="20"/>
    </row>
    <row r="256" spans="1:11" ht="17.25" x14ac:dyDescent="0.15">
      <c r="A256" s="2"/>
      <c r="B256" s="20"/>
      <c r="C256" s="20"/>
      <c r="D256" s="20"/>
      <c r="E256" s="20"/>
      <c r="F256" s="20"/>
      <c r="G256" s="20"/>
      <c r="H256" s="20"/>
      <c r="I256" s="20"/>
      <c r="J256" s="20"/>
      <c r="K256" s="20"/>
    </row>
    <row r="257" spans="1:11" ht="17.25" x14ac:dyDescent="0.15">
      <c r="A257" s="2"/>
      <c r="B257" s="20"/>
      <c r="C257" s="20"/>
      <c r="D257" s="20"/>
      <c r="E257" s="20"/>
      <c r="F257" s="20"/>
      <c r="G257" s="20"/>
      <c r="H257" s="20"/>
      <c r="I257" s="20"/>
      <c r="J257" s="20"/>
      <c r="K257" s="20"/>
    </row>
    <row r="258" spans="1:11" ht="17.25" x14ac:dyDescent="0.15">
      <c r="A258" s="2"/>
      <c r="B258" s="20"/>
      <c r="C258" s="20"/>
      <c r="D258" s="20"/>
      <c r="E258" s="20"/>
      <c r="F258" s="20"/>
      <c r="G258" s="20"/>
      <c r="H258" s="20"/>
      <c r="I258" s="20"/>
      <c r="J258" s="20"/>
      <c r="K258" s="20"/>
    </row>
    <row r="259" spans="1:11" ht="17.25" x14ac:dyDescent="0.15">
      <c r="A259" s="2"/>
      <c r="B259" s="20"/>
      <c r="C259" s="20"/>
      <c r="D259" s="20"/>
      <c r="E259" s="20"/>
      <c r="F259" s="20"/>
      <c r="G259" s="20"/>
      <c r="H259" s="20"/>
      <c r="I259" s="20"/>
      <c r="J259" s="20"/>
      <c r="K259" s="20"/>
    </row>
    <row r="260" spans="1:11" ht="17.25" x14ac:dyDescent="0.15">
      <c r="A260" s="2"/>
      <c r="B260" s="20"/>
      <c r="C260" s="20"/>
      <c r="D260" s="20"/>
      <c r="E260" s="20"/>
      <c r="F260" s="20"/>
      <c r="G260" s="20"/>
      <c r="H260" s="20"/>
      <c r="I260" s="20"/>
      <c r="J260" s="20"/>
      <c r="K260" s="20"/>
    </row>
    <row r="261" spans="1:11" ht="17.25" x14ac:dyDescent="0.15">
      <c r="A261" s="2"/>
      <c r="B261" s="20"/>
      <c r="C261" s="20"/>
      <c r="D261" s="20"/>
      <c r="E261" s="20"/>
      <c r="F261" s="20"/>
      <c r="G261" s="20"/>
      <c r="H261" s="20"/>
      <c r="I261" s="20"/>
      <c r="J261" s="20"/>
      <c r="K261" s="20"/>
    </row>
    <row r="262" spans="1:11" ht="17.25" x14ac:dyDescent="0.15">
      <c r="A262" s="2"/>
      <c r="B262" s="20"/>
      <c r="C262" s="20"/>
      <c r="D262" s="20"/>
      <c r="E262" s="20"/>
      <c r="F262" s="20"/>
      <c r="G262" s="20"/>
      <c r="H262" s="20"/>
      <c r="I262" s="20"/>
      <c r="J262" s="20"/>
      <c r="K262" s="20"/>
    </row>
    <row r="263" spans="1:11" ht="17.25" x14ac:dyDescent="0.15">
      <c r="A263" s="2"/>
      <c r="B263" s="20"/>
      <c r="C263" s="20"/>
      <c r="D263" s="20"/>
      <c r="E263" s="20"/>
      <c r="F263" s="20"/>
      <c r="G263" s="20"/>
      <c r="H263" s="20"/>
      <c r="I263" s="20"/>
      <c r="J263" s="20"/>
      <c r="K263" s="20"/>
    </row>
    <row r="264" spans="1:11" ht="17.25" x14ac:dyDescent="0.15">
      <c r="A264" s="2"/>
      <c r="B264" s="20"/>
      <c r="C264" s="20"/>
      <c r="D264" s="20"/>
      <c r="E264" s="20"/>
      <c r="F264" s="20"/>
      <c r="G264" s="20"/>
      <c r="H264" s="20"/>
      <c r="I264" s="20"/>
      <c r="J264" s="20"/>
      <c r="K264" s="20"/>
    </row>
    <row r="265" spans="1:11" ht="17.25" x14ac:dyDescent="0.15">
      <c r="A265" s="2"/>
      <c r="B265" s="20"/>
      <c r="C265" s="20"/>
      <c r="D265" s="20"/>
      <c r="E265" s="20"/>
      <c r="F265" s="20"/>
      <c r="G265" s="20"/>
      <c r="H265" s="20"/>
      <c r="I265" s="20"/>
      <c r="J265" s="20"/>
      <c r="K265" s="20"/>
    </row>
    <row r="266" spans="1:11" ht="17.25" x14ac:dyDescent="0.15">
      <c r="A266" s="2"/>
      <c r="B266" s="20"/>
      <c r="C266" s="20"/>
      <c r="D266" s="20"/>
      <c r="E266" s="20"/>
      <c r="F266" s="20"/>
      <c r="G266" s="20"/>
      <c r="H266" s="20"/>
      <c r="I266" s="20"/>
      <c r="J266" s="20"/>
      <c r="K266" s="20"/>
    </row>
    <row r="267" spans="1:11" ht="17.25" x14ac:dyDescent="0.15">
      <c r="A267" s="2"/>
      <c r="B267" s="20"/>
      <c r="C267" s="20"/>
      <c r="D267" s="20"/>
      <c r="E267" s="20"/>
      <c r="F267" s="20"/>
      <c r="G267" s="20"/>
      <c r="H267" s="20"/>
      <c r="I267" s="20"/>
      <c r="J267" s="20"/>
      <c r="K267" s="20"/>
    </row>
    <row r="268" spans="1:11" ht="17.25" x14ac:dyDescent="0.15">
      <c r="A268" s="2"/>
      <c r="B268" s="20"/>
      <c r="C268" s="20"/>
      <c r="D268" s="20"/>
      <c r="E268" s="20"/>
      <c r="F268" s="20"/>
      <c r="G268" s="20"/>
      <c r="H268" s="20"/>
      <c r="I268" s="20"/>
      <c r="J268" s="20"/>
      <c r="K268" s="20"/>
    </row>
    <row r="269" spans="1:11" ht="17.25" x14ac:dyDescent="0.15">
      <c r="A269" s="2"/>
      <c r="B269" s="20"/>
      <c r="C269" s="20"/>
      <c r="D269" s="20"/>
      <c r="E269" s="20"/>
      <c r="F269" s="20"/>
      <c r="G269" s="20"/>
      <c r="H269" s="20"/>
      <c r="I269" s="20"/>
      <c r="J269" s="20"/>
      <c r="K269" s="20"/>
    </row>
    <row r="270" spans="1:11" ht="17.25" x14ac:dyDescent="0.15">
      <c r="A270" s="2"/>
      <c r="B270" s="20"/>
      <c r="C270" s="20"/>
      <c r="D270" s="20"/>
      <c r="E270" s="20"/>
      <c r="F270" s="20"/>
      <c r="G270" s="20"/>
      <c r="H270" s="20"/>
      <c r="I270" s="20"/>
      <c r="J270" s="20"/>
      <c r="K270" s="20"/>
    </row>
    <row r="271" spans="1:11" ht="17.25" x14ac:dyDescent="0.15">
      <c r="A271" s="2"/>
      <c r="B271" s="20"/>
      <c r="C271" s="20"/>
      <c r="D271" s="20"/>
      <c r="E271" s="20"/>
      <c r="F271" s="20"/>
      <c r="G271" s="20"/>
      <c r="H271" s="20"/>
      <c r="I271" s="20"/>
      <c r="J271" s="20"/>
      <c r="K271" s="20"/>
    </row>
    <row r="272" spans="1:11" ht="17.25" x14ac:dyDescent="0.15">
      <c r="A272" s="2"/>
      <c r="B272" s="20"/>
      <c r="C272" s="20"/>
      <c r="D272" s="20"/>
      <c r="E272" s="20"/>
      <c r="F272" s="20"/>
      <c r="G272" s="20"/>
      <c r="H272" s="20"/>
      <c r="I272" s="20"/>
      <c r="J272" s="20"/>
      <c r="K272" s="20"/>
    </row>
    <row r="273" spans="1:12" ht="17.25" x14ac:dyDescent="0.15">
      <c r="A273" s="2"/>
      <c r="B273" s="20"/>
      <c r="C273" s="20"/>
      <c r="D273" s="20"/>
      <c r="E273" s="20"/>
      <c r="F273" s="20"/>
      <c r="G273" s="20"/>
      <c r="H273" s="20"/>
      <c r="I273" s="20"/>
      <c r="J273" s="20"/>
      <c r="K273" s="20"/>
    </row>
    <row r="274" spans="1:12" ht="17.25" x14ac:dyDescent="0.15">
      <c r="A274" s="2"/>
      <c r="B274" s="20"/>
      <c r="C274" s="20"/>
      <c r="D274" s="20"/>
      <c r="E274" s="20"/>
      <c r="F274" s="20"/>
      <c r="G274" s="20"/>
      <c r="H274" s="20"/>
      <c r="I274" s="20"/>
      <c r="J274" s="20"/>
      <c r="K274" s="20"/>
    </row>
    <row r="275" spans="1:12" ht="17.25" x14ac:dyDescent="0.15">
      <c r="A275" s="2"/>
      <c r="B275" s="20"/>
      <c r="C275" s="20"/>
      <c r="D275" s="20"/>
      <c r="E275" s="20"/>
      <c r="F275" s="20"/>
      <c r="G275" s="20"/>
      <c r="H275" s="20"/>
      <c r="I275" s="20"/>
      <c r="J275" s="20"/>
      <c r="K275" s="20"/>
    </row>
    <row r="276" spans="1:12" ht="17.25" x14ac:dyDescent="0.15">
      <c r="A276" s="2"/>
      <c r="B276" s="20"/>
      <c r="C276" s="20"/>
      <c r="D276" s="20"/>
      <c r="E276" s="20"/>
      <c r="F276" s="20"/>
      <c r="G276" s="20"/>
      <c r="H276" s="20"/>
      <c r="I276" s="20"/>
      <c r="J276" s="20"/>
      <c r="K276" s="20"/>
    </row>
    <row r="277" spans="1:12" ht="17.25" x14ac:dyDescent="0.15">
      <c r="A277" s="2"/>
      <c r="B277" s="20"/>
      <c r="C277" s="20"/>
      <c r="D277" s="20"/>
      <c r="E277" s="20"/>
      <c r="F277" s="20"/>
      <c r="G277" s="20"/>
      <c r="H277" s="20"/>
      <c r="I277" s="20"/>
      <c r="J277" s="20"/>
      <c r="K277" s="20"/>
    </row>
    <row r="278" spans="1:12" ht="17.25" x14ac:dyDescent="0.15">
      <c r="A278" s="222" t="s">
        <v>63</v>
      </c>
      <c r="B278" s="222"/>
      <c r="C278" s="222"/>
      <c r="D278" s="222"/>
      <c r="E278" s="222"/>
      <c r="F278" s="222"/>
      <c r="G278" s="222"/>
      <c r="H278" s="222"/>
      <c r="I278" s="222"/>
      <c r="J278" s="222"/>
      <c r="K278" s="10"/>
    </row>
    <row r="279" spans="1:12" ht="17.25" customHeight="1" x14ac:dyDescent="0.15">
      <c r="A279" s="211" t="s">
        <v>31</v>
      </c>
      <c r="B279" s="211"/>
      <c r="C279" s="211"/>
      <c r="D279" s="211"/>
      <c r="E279" s="211"/>
      <c r="F279" s="211"/>
      <c r="G279" s="211"/>
      <c r="H279" s="211"/>
      <c r="I279" s="211"/>
      <c r="J279" s="211"/>
      <c r="K279" s="12"/>
    </row>
    <row r="280" spans="1:12" ht="17.25" customHeight="1" x14ac:dyDescent="0.15">
      <c r="A280" s="211"/>
      <c r="B280" s="211"/>
      <c r="C280" s="211"/>
      <c r="D280" s="211"/>
      <c r="E280" s="211"/>
      <c r="F280" s="211"/>
      <c r="G280" s="211"/>
      <c r="H280" s="211"/>
      <c r="I280" s="211"/>
      <c r="J280" s="211"/>
      <c r="K280" s="12"/>
    </row>
    <row r="281" spans="1:12" ht="17.25" customHeight="1" x14ac:dyDescent="0.15">
      <c r="A281" s="211" t="s">
        <v>32</v>
      </c>
      <c r="B281" s="211"/>
      <c r="C281" s="211"/>
      <c r="D281" s="211"/>
      <c r="E281" s="211"/>
      <c r="F281" s="211"/>
      <c r="G281" s="211"/>
      <c r="H281" s="211"/>
      <c r="I281" s="211"/>
      <c r="J281" s="211"/>
      <c r="K281" s="12"/>
    </row>
    <row r="282" spans="1:12" ht="17.25" customHeight="1" x14ac:dyDescent="0.15">
      <c r="A282" s="211"/>
      <c r="B282" s="211"/>
      <c r="C282" s="211"/>
      <c r="D282" s="211"/>
      <c r="E282" s="211"/>
      <c r="F282" s="211"/>
      <c r="G282" s="211"/>
      <c r="H282" s="211"/>
      <c r="I282" s="211"/>
      <c r="J282" s="211"/>
      <c r="K282" s="12"/>
    </row>
    <row r="283" spans="1:12" ht="17.25" x14ac:dyDescent="0.15">
      <c r="A283" s="2"/>
      <c r="B283" s="20"/>
      <c r="C283" s="20"/>
      <c r="D283" s="20"/>
      <c r="E283" s="20"/>
      <c r="F283" s="20"/>
      <c r="G283" s="20"/>
      <c r="H283" s="20"/>
      <c r="I283" s="20"/>
      <c r="J283" s="20"/>
      <c r="K283" s="20"/>
    </row>
    <row r="284" spans="1:12" ht="18" thickBot="1" x14ac:dyDescent="0.2">
      <c r="A284" s="315" t="s">
        <v>20</v>
      </c>
      <c r="B284" s="315"/>
      <c r="C284" s="315"/>
      <c r="D284" s="315"/>
      <c r="E284" s="315"/>
      <c r="F284" s="315"/>
      <c r="G284" s="315"/>
      <c r="H284" s="315"/>
      <c r="I284" s="315"/>
      <c r="J284" s="315"/>
      <c r="K284" s="10"/>
    </row>
    <row r="285" spans="1:12" ht="17.25" customHeight="1" x14ac:dyDescent="0.15">
      <c r="B285" s="312" t="s">
        <v>65</v>
      </c>
      <c r="C285" s="313"/>
      <c r="D285" s="313"/>
      <c r="E285" s="313"/>
      <c r="F285" s="313"/>
      <c r="G285" s="313"/>
      <c r="H285" s="313"/>
      <c r="I285" s="314"/>
      <c r="J285" s="24"/>
      <c r="K285" s="42"/>
    </row>
    <row r="286" spans="1:12" ht="17.25" customHeight="1" x14ac:dyDescent="0.15">
      <c r="B286" s="268" t="s">
        <v>21</v>
      </c>
      <c r="C286" s="269"/>
      <c r="D286" s="274" t="str">
        <f>IF(L286&lt;&gt;"",RIGHT(L286,LEN(L286)-1),"")</f>
        <v>テレビ3台、ラジオ2器、タブレット端末1台、ファックス1台、携帯電話5台、携帯電話用バッテリー2個、乾電池20個</v>
      </c>
      <c r="E286" s="275"/>
      <c r="F286" s="275"/>
      <c r="G286" s="275"/>
      <c r="H286" s="275"/>
      <c r="I286" s="276"/>
      <c r="J286" s="86"/>
      <c r="K286" s="16"/>
      <c r="L286" s="103"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、テレビ3台、ラジオ2器、タブレット端末1台、ファックス1台、携帯電話5台、携帯電話用バッテリー2個、乾電池20個</v>
      </c>
    </row>
    <row r="287" spans="1:12" ht="17.25" customHeight="1" x14ac:dyDescent="0.15">
      <c r="B287" s="270"/>
      <c r="C287" s="271"/>
      <c r="D287" s="277"/>
      <c r="E287" s="278"/>
      <c r="F287" s="278"/>
      <c r="G287" s="278"/>
      <c r="H287" s="278"/>
      <c r="I287" s="279"/>
      <c r="J287" s="86"/>
      <c r="K287" s="16"/>
    </row>
    <row r="288" spans="1:12" ht="17.25" customHeight="1" x14ac:dyDescent="0.15">
      <c r="B288" s="272"/>
      <c r="C288" s="273"/>
      <c r="D288" s="280"/>
      <c r="E288" s="281"/>
      <c r="F288" s="281"/>
      <c r="G288" s="281"/>
      <c r="H288" s="281"/>
      <c r="I288" s="282"/>
      <c r="J288" s="86"/>
      <c r="K288" s="16"/>
    </row>
    <row r="289" spans="1:12" ht="17.25" customHeight="1" x14ac:dyDescent="0.15">
      <c r="B289" s="268" t="s">
        <v>106</v>
      </c>
      <c r="C289" s="269"/>
      <c r="D289" s="283" t="str">
        <f>IF(L289&lt;&gt;"",RIGHT(L289,LEN(L289)-1),"")</f>
        <v>従業員名簿、利用者名簿、案内旗1枚、携帯電話5台、携帯電話用バッテリー2個、拡声器1台、懐中電灯10台、乾電池20個、ライフジャケット2着</v>
      </c>
      <c r="E289" s="284"/>
      <c r="F289" s="284"/>
      <c r="G289" s="284"/>
      <c r="H289" s="284"/>
      <c r="I289" s="285"/>
      <c r="J289" s="86"/>
      <c r="K289" s="16"/>
      <c r="L289" s="103"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、従業員名簿、利用者名簿、案内旗1枚、携帯電話5台、携帯電話用バッテリー2個、拡声器1台、懐中電灯10台、乾電池20個、ライフジャケット2着</v>
      </c>
    </row>
    <row r="290" spans="1:12" ht="17.25" customHeight="1" x14ac:dyDescent="0.15">
      <c r="B290" s="270"/>
      <c r="C290" s="271"/>
      <c r="D290" s="286"/>
      <c r="E290" s="208"/>
      <c r="F290" s="208"/>
      <c r="G290" s="208"/>
      <c r="H290" s="208"/>
      <c r="I290" s="209"/>
      <c r="J290" s="86"/>
      <c r="K290" s="16"/>
    </row>
    <row r="291" spans="1:12" ht="17.25" customHeight="1" x14ac:dyDescent="0.15">
      <c r="B291" s="270"/>
      <c r="C291" s="271"/>
      <c r="D291" s="286"/>
      <c r="E291" s="208"/>
      <c r="F291" s="208"/>
      <c r="G291" s="208"/>
      <c r="H291" s="208"/>
      <c r="I291" s="209"/>
      <c r="J291" s="86"/>
      <c r="K291" s="16"/>
    </row>
    <row r="292" spans="1:12" ht="17.25" customHeight="1" x14ac:dyDescent="0.15">
      <c r="B292" s="272"/>
      <c r="C292" s="273"/>
      <c r="D292" s="286"/>
      <c r="E292" s="208"/>
      <c r="F292" s="208"/>
      <c r="G292" s="208"/>
      <c r="H292" s="208"/>
      <c r="I292" s="209"/>
      <c r="J292" s="86"/>
      <c r="K292" s="16"/>
    </row>
    <row r="293" spans="1:12" ht="17.25" customHeight="1" x14ac:dyDescent="0.15">
      <c r="B293" s="268" t="s">
        <v>62</v>
      </c>
      <c r="C293" s="269"/>
      <c r="D293" s="283" t="str">
        <f>IF(L293&lt;&gt;"",RIGHT(L293,LEN(L293)-1),"")</f>
        <v>水3日分、食料3日分、寝具10人分、防寒具10人分</v>
      </c>
      <c r="E293" s="284"/>
      <c r="F293" s="284"/>
      <c r="G293" s="284"/>
      <c r="H293" s="284"/>
      <c r="I293" s="285"/>
      <c r="J293" s="87"/>
      <c r="K293" s="16"/>
      <c r="L293" s="103"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、水3日分、食料3日分、寝具10人分、防寒具10人分</v>
      </c>
    </row>
    <row r="294" spans="1:12" ht="17.25" customHeight="1" x14ac:dyDescent="0.15">
      <c r="B294" s="272"/>
      <c r="C294" s="273"/>
      <c r="D294" s="293"/>
      <c r="E294" s="294"/>
      <c r="F294" s="294"/>
      <c r="G294" s="294"/>
      <c r="H294" s="294"/>
      <c r="I294" s="295"/>
      <c r="J294" s="87"/>
      <c r="K294" s="16"/>
    </row>
    <row r="295" spans="1:12" ht="17.25" customHeight="1" x14ac:dyDescent="0.15">
      <c r="B295" s="268" t="s">
        <v>47</v>
      </c>
      <c r="C295" s="269"/>
      <c r="D295" s="283" t="str">
        <f>IF(L295&lt;&gt;"",RIGHT(L295,LEN(L295)-1),"")</f>
        <v>おむつ100枚、おしりふき100枚</v>
      </c>
      <c r="E295" s="284"/>
      <c r="F295" s="284"/>
      <c r="G295" s="284"/>
      <c r="H295" s="284"/>
      <c r="I295" s="285"/>
      <c r="J295" s="87"/>
      <c r="K295" s="16"/>
      <c r="L295" s="103"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6" spans="1:12" ht="17.25" customHeight="1" x14ac:dyDescent="0.15">
      <c r="B296" s="272"/>
      <c r="C296" s="273"/>
      <c r="D296" s="293"/>
      <c r="E296" s="294"/>
      <c r="F296" s="294"/>
      <c r="G296" s="294"/>
      <c r="H296" s="294"/>
      <c r="I296" s="295"/>
      <c r="J296" s="87"/>
      <c r="K296" s="16"/>
    </row>
    <row r="297" spans="1:12" ht="17.25" customHeight="1" x14ac:dyDescent="0.15">
      <c r="B297" s="268" t="s">
        <v>64</v>
      </c>
      <c r="C297" s="269"/>
      <c r="D297" s="283" t="str">
        <f>IF(L297&lt;&gt;"",RIGHT(L297,LEN(L297)-1),"")</f>
        <v>ウエットティッシュ100枚、ゴミ袋10枚、タオル100枚</v>
      </c>
      <c r="E297" s="284"/>
      <c r="F297" s="284"/>
      <c r="G297" s="284"/>
      <c r="H297" s="284"/>
      <c r="I297" s="285"/>
      <c r="J297" s="87"/>
      <c r="K297" s="16"/>
      <c r="L297" s="103"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8" spans="1:12" ht="17.25" customHeight="1" thickBot="1" x14ac:dyDescent="0.2">
      <c r="B298" s="297"/>
      <c r="C298" s="298"/>
      <c r="D298" s="290"/>
      <c r="E298" s="291"/>
      <c r="F298" s="291"/>
      <c r="G298" s="291"/>
      <c r="H298" s="291"/>
      <c r="I298" s="292"/>
      <c r="J298" s="87"/>
      <c r="K298" s="16"/>
    </row>
    <row r="299" spans="1:12" ht="17.25" customHeight="1" x14ac:dyDescent="0.15">
      <c r="A299" s="27"/>
      <c r="B299" s="19"/>
      <c r="C299" s="19"/>
      <c r="D299" s="14"/>
      <c r="E299" s="14"/>
      <c r="F299" s="14"/>
      <c r="G299" s="14"/>
      <c r="H299" s="14"/>
      <c r="I299" s="14"/>
      <c r="J299" s="14"/>
      <c r="K299" s="14"/>
    </row>
    <row r="300" spans="1:12" ht="17.25" customHeight="1" x14ac:dyDescent="0.15">
      <c r="B300" s="296"/>
      <c r="C300" s="296"/>
      <c r="D300" s="296"/>
      <c r="E300" s="296"/>
      <c r="F300" s="296"/>
      <c r="G300" s="296"/>
      <c r="H300" s="296"/>
      <c r="I300" s="296"/>
      <c r="J300" s="17"/>
      <c r="K300" s="42"/>
    </row>
    <row r="301" spans="1:12" ht="17.25" customHeight="1" x14ac:dyDescent="0.15">
      <c r="B301" s="289"/>
      <c r="C301" s="289"/>
      <c r="D301" s="289"/>
      <c r="E301" s="289"/>
      <c r="F301" s="289"/>
      <c r="G301" s="289"/>
      <c r="H301" s="289"/>
      <c r="I301" s="289"/>
      <c r="J301" s="136"/>
      <c r="K301" s="16"/>
      <c r="L301" s="103" t="e">
        <f>IF(入力シート!#REF!="有","、"&amp;入力シート!#REF!&amp;IF(入力シート!#REF!&lt;&gt;"",入力シート!#REF!&amp;入力シート!#REF!,""),"")&amp;IF(入力シート!#REF!="有","、"&amp;入力シート!#REF!&amp;IF(入力シート!#REF!&lt;&gt;"",入力シート!#REF!&amp;入力シート!#REF!,""),"")&amp;IF(入力シート!#REF!&lt;&gt;"","、"&amp;入力シート!#REF!,"")</f>
        <v>#REF!</v>
      </c>
    </row>
    <row r="302" spans="1:12" ht="17.25" customHeight="1" x14ac:dyDescent="0.15">
      <c r="B302" s="289"/>
      <c r="C302" s="289"/>
      <c r="D302" s="289"/>
      <c r="E302" s="289"/>
      <c r="F302" s="289"/>
      <c r="G302" s="289"/>
      <c r="H302" s="289"/>
      <c r="I302" s="289"/>
      <c r="J302" s="136"/>
      <c r="K302" s="16"/>
    </row>
    <row r="303" spans="1:12" ht="18" customHeight="1" x14ac:dyDescent="0.15">
      <c r="A303" s="12"/>
      <c r="B303" s="12"/>
      <c r="C303" s="12"/>
      <c r="D303" s="12"/>
      <c r="E303" s="12"/>
      <c r="F303" s="12"/>
      <c r="G303" s="12"/>
      <c r="H303" s="12"/>
      <c r="I303" s="12"/>
      <c r="J303" s="12"/>
      <c r="K303" s="12"/>
    </row>
    <row r="304" spans="1:12" ht="18" customHeight="1" x14ac:dyDescent="0.15">
      <c r="A304" s="12"/>
      <c r="B304" s="12"/>
      <c r="C304" s="12"/>
      <c r="D304" s="12"/>
      <c r="E304" s="12"/>
      <c r="F304" s="12"/>
      <c r="G304" s="12"/>
      <c r="H304" s="12"/>
      <c r="I304" s="12"/>
      <c r="J304" s="12"/>
      <c r="K304" s="12"/>
    </row>
    <row r="305" spans="1:11" ht="18" customHeight="1" x14ac:dyDescent="0.15">
      <c r="A305" s="222" t="s">
        <v>66</v>
      </c>
      <c r="B305" s="222"/>
      <c r="C305" s="222"/>
      <c r="D305" s="222"/>
      <c r="E305" s="222"/>
      <c r="F305" s="222"/>
      <c r="G305" s="222"/>
      <c r="H305" s="222"/>
      <c r="I305" s="222"/>
      <c r="J305" s="222"/>
      <c r="K305" s="12"/>
    </row>
    <row r="306" spans="1:11" ht="18" customHeight="1" x14ac:dyDescent="0.15">
      <c r="A306" s="211" t="s">
        <v>67</v>
      </c>
      <c r="B306" s="211"/>
      <c r="C306" s="211"/>
      <c r="D306" s="211"/>
      <c r="E306" s="211"/>
      <c r="F306" s="211"/>
      <c r="G306" s="211"/>
      <c r="H306" s="211"/>
      <c r="I306" s="211"/>
      <c r="J306" s="211"/>
      <c r="K306" s="12"/>
    </row>
    <row r="307" spans="1:11" ht="18" customHeight="1" x14ac:dyDescent="0.15">
      <c r="A307" s="12"/>
      <c r="B307" s="12"/>
      <c r="C307" s="12"/>
      <c r="D307" s="12"/>
      <c r="E307" s="12"/>
      <c r="F307" s="12"/>
      <c r="G307" s="12"/>
      <c r="H307" s="12"/>
      <c r="I307" s="12"/>
      <c r="J307" s="12"/>
      <c r="K307" s="12"/>
    </row>
    <row r="308" spans="1:11" ht="18" customHeight="1" x14ac:dyDescent="0.15">
      <c r="A308" s="211" t="s">
        <v>88</v>
      </c>
      <c r="B308" s="211"/>
      <c r="C308" s="211"/>
      <c r="D308" s="211"/>
      <c r="E308" s="211"/>
      <c r="F308" s="211"/>
      <c r="G308" s="211"/>
      <c r="H308" s="211"/>
      <c r="I308" s="211"/>
      <c r="J308" s="211"/>
      <c r="K308" s="12"/>
    </row>
    <row r="309" spans="1:11" ht="18" customHeight="1" x14ac:dyDescent="0.15">
      <c r="A309" s="233" t="str">
        <f>IF(入力シート!C132&lt;&gt;"","　毎年"&amp;入力シート!C134&amp;"月に"&amp;入力シート!C132&amp;"を対象に"&amp;入力シート!C136&amp;"に関する研修を実施する。","")&amp;IF(入力シート!C138&lt;&gt;"","毎年"&amp;入力シート!C140&amp;"月に"&amp;入力シート!C138&amp;"を対象に"&amp;入力シート!C142&amp;"に関する研修を実施する。","")</f>
        <v>　毎年4月に新規採用の従業員を対象に防災情報及び避難誘導に関する研修を実施する。毎年5月に全従業員及び利用者を対象に防災情報及び避難誘導に関する研修を実施する。</v>
      </c>
      <c r="B309" s="233"/>
      <c r="C309" s="233"/>
      <c r="D309" s="233"/>
      <c r="E309" s="233"/>
      <c r="F309" s="233"/>
      <c r="G309" s="233"/>
      <c r="H309" s="233"/>
      <c r="I309" s="233"/>
      <c r="J309" s="233"/>
      <c r="K309" s="12"/>
    </row>
    <row r="310" spans="1:11" ht="18" customHeight="1" x14ac:dyDescent="0.15">
      <c r="A310" s="233"/>
      <c r="B310" s="233"/>
      <c r="C310" s="233"/>
      <c r="D310" s="233"/>
      <c r="E310" s="233"/>
      <c r="F310" s="233"/>
      <c r="G310" s="233"/>
      <c r="H310" s="233"/>
      <c r="I310" s="233"/>
      <c r="J310" s="233"/>
      <c r="K310" s="12"/>
    </row>
    <row r="311" spans="1:11" ht="18" customHeight="1" x14ac:dyDescent="0.15">
      <c r="A311" s="233"/>
      <c r="B311" s="233"/>
      <c r="C311" s="233"/>
      <c r="D311" s="233"/>
      <c r="E311" s="233"/>
      <c r="F311" s="233"/>
      <c r="G311" s="233"/>
      <c r="H311" s="233"/>
      <c r="I311" s="233"/>
      <c r="J311" s="233"/>
      <c r="K311" s="12"/>
    </row>
    <row r="312" spans="1:11" ht="18" customHeight="1" x14ac:dyDescent="0.15">
      <c r="A312" s="233" t="s">
        <v>89</v>
      </c>
      <c r="B312" s="233"/>
      <c r="C312" s="233"/>
      <c r="D312" s="233"/>
      <c r="E312" s="233"/>
      <c r="F312" s="233"/>
      <c r="G312" s="233"/>
      <c r="H312" s="233"/>
      <c r="I312" s="233"/>
      <c r="J312" s="233"/>
      <c r="K312" s="12"/>
    </row>
    <row r="313" spans="1:11" ht="18" customHeight="1" x14ac:dyDescent="0.15">
      <c r="A313" s="233" t="str">
        <f>IF(入力シート!C146&lt;&gt;"","　毎年"&amp;入力シート!C148&amp;"月に"&amp;入力シート!C146&amp;"を対象として"&amp;入力シート!C150&amp;"に関する訓練を実施する。","")&amp;IF(入力シート!C153&lt;&gt;"","毎年"&amp;入力シート!C155&amp;"月に"&amp;入力シート!C153&amp;"を対象として"&amp;入力シート!C157&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3" s="233"/>
      <c r="C313" s="233"/>
      <c r="D313" s="233"/>
      <c r="E313" s="233"/>
      <c r="F313" s="233"/>
      <c r="G313" s="233"/>
      <c r="H313" s="233"/>
      <c r="I313" s="233"/>
      <c r="J313" s="233"/>
      <c r="K313" s="12"/>
    </row>
    <row r="314" spans="1:11" ht="18" customHeight="1" x14ac:dyDescent="0.15">
      <c r="A314" s="233"/>
      <c r="B314" s="233"/>
      <c r="C314" s="233"/>
      <c r="D314" s="233"/>
      <c r="E314" s="233"/>
      <c r="F314" s="233"/>
      <c r="G314" s="233"/>
      <c r="H314" s="233"/>
      <c r="I314" s="233"/>
      <c r="J314" s="233"/>
      <c r="K314" s="12"/>
    </row>
    <row r="315" spans="1:11" ht="18" customHeight="1" x14ac:dyDescent="0.15">
      <c r="A315" s="233"/>
      <c r="B315" s="233"/>
      <c r="C315" s="233"/>
      <c r="D315" s="233"/>
      <c r="E315" s="233"/>
      <c r="F315" s="233"/>
      <c r="G315" s="233"/>
      <c r="H315" s="233"/>
      <c r="I315" s="233"/>
      <c r="J315" s="233"/>
      <c r="K315" s="12"/>
    </row>
    <row r="316" spans="1:11" ht="18" customHeight="1" x14ac:dyDescent="0.15">
      <c r="A316" s="224" t="s">
        <v>243</v>
      </c>
      <c r="B316" s="224"/>
      <c r="C316" s="224"/>
      <c r="D316" s="224"/>
      <c r="E316" s="224"/>
      <c r="F316" s="224"/>
      <c r="G316" s="224"/>
      <c r="H316" s="224"/>
      <c r="I316" s="224"/>
      <c r="J316" s="224"/>
      <c r="K316" s="12"/>
    </row>
    <row r="317" spans="1:11" ht="18" customHeight="1" x14ac:dyDescent="0.15">
      <c r="A317" s="224"/>
      <c r="B317" s="224"/>
      <c r="C317" s="224"/>
      <c r="D317" s="224"/>
      <c r="E317" s="224"/>
      <c r="F317" s="224"/>
      <c r="G317" s="224"/>
      <c r="H317" s="224"/>
      <c r="I317" s="224"/>
      <c r="J317" s="224"/>
      <c r="K317" s="12"/>
    </row>
    <row r="318" spans="1:11" ht="18" customHeight="1" x14ac:dyDescent="0.15">
      <c r="A318" s="224"/>
      <c r="B318" s="224"/>
      <c r="C318" s="224"/>
      <c r="D318" s="224"/>
      <c r="E318" s="224"/>
      <c r="F318" s="224"/>
      <c r="G318" s="224"/>
      <c r="H318" s="224"/>
      <c r="I318" s="224"/>
      <c r="J318" s="224"/>
      <c r="K318" s="12"/>
    </row>
    <row r="319" spans="1:11" ht="18" customHeight="1" x14ac:dyDescent="0.15">
      <c r="A319" s="64"/>
      <c r="B319" s="64"/>
      <c r="C319" s="64"/>
      <c r="D319" s="64"/>
      <c r="E319" s="64"/>
      <c r="F319" s="64"/>
      <c r="G319" s="64"/>
      <c r="H319" s="64"/>
      <c r="I319" s="64"/>
      <c r="J319" s="64"/>
      <c r="K319" s="12"/>
    </row>
    <row r="320" spans="1:11" ht="18" customHeight="1" x14ac:dyDescent="0.15">
      <c r="A320" s="64"/>
      <c r="B320" s="64"/>
      <c r="C320" s="64"/>
      <c r="D320" s="64"/>
      <c r="E320" s="64"/>
      <c r="F320" s="64"/>
      <c r="G320" s="64"/>
      <c r="H320" s="64"/>
      <c r="I320" s="64"/>
      <c r="J320" s="64"/>
      <c r="K320" s="12"/>
    </row>
    <row r="321" spans="1:11" ht="18" customHeight="1" x14ac:dyDescent="0.15">
      <c r="A321" s="64"/>
      <c r="B321" s="64"/>
      <c r="C321" s="64"/>
      <c r="D321" s="64"/>
      <c r="E321" s="64"/>
      <c r="F321" s="64"/>
      <c r="G321" s="64"/>
      <c r="H321" s="64"/>
      <c r="I321" s="64"/>
      <c r="J321" s="64"/>
      <c r="K321" s="12"/>
    </row>
    <row r="322" spans="1:11" ht="18" customHeight="1" x14ac:dyDescent="0.15">
      <c r="A322" s="12"/>
      <c r="B322" s="12"/>
      <c r="C322" s="12"/>
      <c r="D322" s="12"/>
      <c r="E322" s="12"/>
      <c r="F322" s="12"/>
      <c r="G322" s="12"/>
      <c r="H322" s="12"/>
      <c r="I322" s="12"/>
      <c r="J322" s="12"/>
      <c r="K322" s="12"/>
    </row>
    <row r="323" spans="1:11" ht="17.25" x14ac:dyDescent="0.15">
      <c r="A323" s="2" t="s">
        <v>22</v>
      </c>
      <c r="B323" s="20"/>
      <c r="C323" s="20"/>
      <c r="D323" s="20"/>
      <c r="E323" s="20"/>
      <c r="F323" s="20"/>
      <c r="G323" s="20"/>
      <c r="H323" s="20"/>
      <c r="I323" s="20"/>
      <c r="J323" s="20"/>
      <c r="K323" s="20"/>
    </row>
    <row r="324" spans="1:11" ht="17.25" x14ac:dyDescent="0.15">
      <c r="A324" s="2"/>
      <c r="B324" s="20"/>
      <c r="C324" s="20"/>
      <c r="D324" s="20"/>
      <c r="E324" s="20"/>
      <c r="F324" s="20"/>
      <c r="G324" s="20"/>
      <c r="H324" s="20"/>
      <c r="I324" s="20"/>
      <c r="J324" s="20"/>
      <c r="K324" s="20"/>
    </row>
    <row r="325" spans="1:11" ht="17.25" x14ac:dyDescent="0.15">
      <c r="A325" s="2"/>
      <c r="B325" s="20"/>
      <c r="C325" s="20"/>
      <c r="D325" s="20"/>
      <c r="E325" s="20"/>
      <c r="F325" s="20"/>
      <c r="G325" s="20"/>
      <c r="H325" s="20"/>
      <c r="I325" s="20"/>
      <c r="J325" s="20"/>
      <c r="K325" s="20"/>
    </row>
  </sheetData>
  <mergeCells count="154">
    <mergeCell ref="A16:J17"/>
    <mergeCell ref="A37:J38"/>
    <mergeCell ref="A31:J32"/>
    <mergeCell ref="A48:J48"/>
    <mergeCell ref="F65:G65"/>
    <mergeCell ref="A138:J138"/>
    <mergeCell ref="H66:I66"/>
    <mergeCell ref="A102:B102"/>
    <mergeCell ref="A95:J101"/>
    <mergeCell ref="A103:B103"/>
    <mergeCell ref="F66:G66"/>
    <mergeCell ref="B63:C63"/>
    <mergeCell ref="H65:I65"/>
    <mergeCell ref="A94:J94"/>
    <mergeCell ref="A49:J50"/>
    <mergeCell ref="A56:J56"/>
    <mergeCell ref="B61:I61"/>
    <mergeCell ref="A52:J52"/>
    <mergeCell ref="B64:C64"/>
    <mergeCell ref="F63:G63"/>
    <mergeCell ref="H63:I63"/>
    <mergeCell ref="A53:J54"/>
    <mergeCell ref="A57:J57"/>
    <mergeCell ref="B168:E169"/>
    <mergeCell ref="I163:J171"/>
    <mergeCell ref="B166:E167"/>
    <mergeCell ref="A163:E163"/>
    <mergeCell ref="B164:E165"/>
    <mergeCell ref="G163:H171"/>
    <mergeCell ref="B170:E171"/>
    <mergeCell ref="F163:F171"/>
    <mergeCell ref="A173:J173"/>
    <mergeCell ref="I160:J161"/>
    <mergeCell ref="A59:J59"/>
    <mergeCell ref="D63:E63"/>
    <mergeCell ref="I158:J159"/>
    <mergeCell ref="B149:E150"/>
    <mergeCell ref="B145:E146"/>
    <mergeCell ref="B147:E148"/>
    <mergeCell ref="B153:E154"/>
    <mergeCell ref="G152:H153"/>
    <mergeCell ref="I152:J153"/>
    <mergeCell ref="A152:E152"/>
    <mergeCell ref="A142:E142"/>
    <mergeCell ref="F62:I62"/>
    <mergeCell ref="B160:E161"/>
    <mergeCell ref="D295:I296"/>
    <mergeCell ref="A221:J221"/>
    <mergeCell ref="B222:J222"/>
    <mergeCell ref="C208:J208"/>
    <mergeCell ref="D189:J189"/>
    <mergeCell ref="D202:J203"/>
    <mergeCell ref="F245:G245"/>
    <mergeCell ref="D193:J193"/>
    <mergeCell ref="D196:J198"/>
    <mergeCell ref="A238:J238"/>
    <mergeCell ref="A204:B210"/>
    <mergeCell ref="C191:J191"/>
    <mergeCell ref="C190:J190"/>
    <mergeCell ref="C206:J206"/>
    <mergeCell ref="A194:B203"/>
    <mergeCell ref="D199:J201"/>
    <mergeCell ref="C192:J192"/>
    <mergeCell ref="A239:J240"/>
    <mergeCell ref="B248:C249"/>
    <mergeCell ref="B285:I285"/>
    <mergeCell ref="A242:J242"/>
    <mergeCell ref="D246:E247"/>
    <mergeCell ref="A284:J284"/>
    <mergeCell ref="C205:J205"/>
    <mergeCell ref="B213:J214"/>
    <mergeCell ref="D209:J209"/>
    <mergeCell ref="A305:J305"/>
    <mergeCell ref="C204:J204"/>
    <mergeCell ref="A313:J315"/>
    <mergeCell ref="F248:G249"/>
    <mergeCell ref="H246:I247"/>
    <mergeCell ref="B286:C288"/>
    <mergeCell ref="D286:I288"/>
    <mergeCell ref="D289:I292"/>
    <mergeCell ref="H248:I249"/>
    <mergeCell ref="B301:I302"/>
    <mergeCell ref="A312:J312"/>
    <mergeCell ref="D297:I298"/>
    <mergeCell ref="A309:J311"/>
    <mergeCell ref="B289:C292"/>
    <mergeCell ref="B295:C296"/>
    <mergeCell ref="A306:J306"/>
    <mergeCell ref="B293:C294"/>
    <mergeCell ref="A308:J308"/>
    <mergeCell ref="D293:I294"/>
    <mergeCell ref="B300:I300"/>
    <mergeCell ref="B297:C298"/>
    <mergeCell ref="A281:J282"/>
    <mergeCell ref="A278:J278"/>
    <mergeCell ref="A279:J280"/>
    <mergeCell ref="A233:J236"/>
    <mergeCell ref="H245:I245"/>
    <mergeCell ref="D245:E245"/>
    <mergeCell ref="A232:J232"/>
    <mergeCell ref="A216:J216"/>
    <mergeCell ref="A217:J218"/>
    <mergeCell ref="A231:J231"/>
    <mergeCell ref="A219:J220"/>
    <mergeCell ref="D248:E249"/>
    <mergeCell ref="B251:J253"/>
    <mergeCell ref="A316:J318"/>
    <mergeCell ref="I3:I4"/>
    <mergeCell ref="C194:J194"/>
    <mergeCell ref="A143:E143"/>
    <mergeCell ref="D64:E64"/>
    <mergeCell ref="A139:J139"/>
    <mergeCell ref="B65:C65"/>
    <mergeCell ref="B158:E159"/>
    <mergeCell ref="A187:J187"/>
    <mergeCell ref="A185:J185"/>
    <mergeCell ref="A186:J186"/>
    <mergeCell ref="A141:J141"/>
    <mergeCell ref="G143:H150"/>
    <mergeCell ref="I143:J150"/>
    <mergeCell ref="G142:H142"/>
    <mergeCell ref="I142:J142"/>
    <mergeCell ref="F143:F150"/>
    <mergeCell ref="G160:H161"/>
    <mergeCell ref="A243:J243"/>
    <mergeCell ref="C207:J207"/>
    <mergeCell ref="F246:G247"/>
    <mergeCell ref="D210:J210"/>
    <mergeCell ref="B211:J212"/>
    <mergeCell ref="B246:C247"/>
    <mergeCell ref="B155:E155"/>
    <mergeCell ref="G156:H157"/>
    <mergeCell ref="B62:E62"/>
    <mergeCell ref="D65:E65"/>
    <mergeCell ref="C195:J195"/>
    <mergeCell ref="I156:J157"/>
    <mergeCell ref="G154:H155"/>
    <mergeCell ref="I154:J155"/>
    <mergeCell ref="F152:F161"/>
    <mergeCell ref="B156:E157"/>
    <mergeCell ref="A179:E182"/>
    <mergeCell ref="F179:J182"/>
    <mergeCell ref="A175:J175"/>
    <mergeCell ref="A177:J177"/>
    <mergeCell ref="A153:A154"/>
    <mergeCell ref="B109:I111"/>
    <mergeCell ref="B66:C66"/>
    <mergeCell ref="D66:E66"/>
    <mergeCell ref="B67:C67"/>
    <mergeCell ref="D67:E67"/>
    <mergeCell ref="G158:H159"/>
    <mergeCell ref="A172:J172"/>
    <mergeCell ref="A176:J176"/>
    <mergeCell ref="A174:J174"/>
  </mergeCells>
  <phoneticPr fontId="9"/>
  <pageMargins left="0.7" right="0.7" top="0.75" bottom="0.75" header="0.3" footer="0.3"/>
  <pageSetup paperSize="9" scale="98" fitToHeight="0" orientation="portrait" r:id="rId1"/>
  <rowBreaks count="6" manualBreakCount="6">
    <brk id="47" max="9" man="1"/>
    <brk id="92" max="9" man="1"/>
    <brk id="136" max="9" man="1"/>
    <brk id="182" max="9" man="1"/>
    <brk id="228" max="9" man="1"/>
    <brk id="27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出力シート（4部提出）</vt:lpstr>
      <vt:lpstr>'出力シート（4部提出）'!Print_Area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佐々木宏輔</dc:creator>
  <cp:lastModifiedBy>山本　由典</cp:lastModifiedBy>
  <cp:lastPrinted>2020-02-07T04:07:50Z</cp:lastPrinted>
  <dcterms:created xsi:type="dcterms:W3CDTF">2025-04-17T07:25:03Z</dcterms:created>
  <dcterms:modified xsi:type="dcterms:W3CDTF">2025-04-18T08:32:29Z</dcterms:modified>
</cp:coreProperties>
</file>