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3\水道業務課\経営指標の公表\R01\"/>
    </mc:Choice>
  </mc:AlternateContent>
  <workbookProtection workbookAlgorithmName="SHA-512" workbookHashValue="cX8VtzwXZmkUhQG1w3vS6BR6JYXcMZnNaHN8jh0/sGHd0gJOFavi/hpft1kXgLvecxl1MbTXkhOrlppwJOquSg==" workbookSaltValue="VZ72zCReE03NQXB65lKJl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<sst xmlns="http://schemas.openxmlformats.org/spreadsheetml/2006/main" count="220" uniqueCount="108">
  <si>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</si>
  <si>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</si>
  <si>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</si>
  <si>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</si>
  <si>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</si>
  <si>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</si>
  <si>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</si>
  <si>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</si>
  <si>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</si>
  <si>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</si>
  <si>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</si>
  <si>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</si>
  <si>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</si>
  <si>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</si>
  <si>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</si>
  <si>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</si>
  <si>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</si>
  <si>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</si>
  <si>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</si>
  <si>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</si>
  <si>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</si>
  <si>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</si>
  <si>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</si>
  <si>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</si>
  <si>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</si>
  <si>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</si>
  <si>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</si>
  <si>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</si>
  <si>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</si>
  <si>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</si>
  <si>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</si>
  <si>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</si>
  <si>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</si>
  <si>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</si>
  <si>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</si>
  <si>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</si>
  <si>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</si>
  <si>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</si>
  <si>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</si>
  <si>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</si>
  <si>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</si>
  <si>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</si>
  <si>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</si>
  <si>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</si>
  <si>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</si>
  <si>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</si>
  <si>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</si>
  <si>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</si>
  <si>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</si>
  <si>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</si>
  <si>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</si>
  <si>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</si>
  <si>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</si>
  <si>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</si>
  <si>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</si>
  <si>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</si>
  <si>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</si>
  <si>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</si>
  <si>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</si>
  <si>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</si>
  <si>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</si>
  <si>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</si>
  <si>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</si>
  <si>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</si>
  <si>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</si>
  <si>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</si>
  <si>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</si>
  <si>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</si>
  <si>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</si>
  <si>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</si>
  <si>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</si>
  <si>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</si>
  <si>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</si>
  <si>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</si>
  <si>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</si>
  <si>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</si>
  <si>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</si>
  <si>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</si>
  <si>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</si>
  <si>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</si>
  <si>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</si>
  <si>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</si>
  <si>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</si>
  <si>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</si>
  <si>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</si>
  <si>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</si>
  <si>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</si>
  <si>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</si>
  <si>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</si>
  <si>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</si>
  <si>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</si>
  <si>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</si>
  <si>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</si>
  <si>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</si>
  <si>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</si>
  <si>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</si>
  <si>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</si>
  <si>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</si>
  <si>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</si>
  <si>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</si>
  <si>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</si>
  <si>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</si>
  <si>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</si>
  <si>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</si>
  <si>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</si>
  <si>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本市の水道施設、管路整備は、これまでの水道事業基本計画を引き継いだ豊川市水道事業経営戦略の整備計画に基づき計画的に整備を進めています。
　①有形固定資産減価償却率、②管路経年化率は上昇傾向にあり、経営戦略に基づき、ダウンサイジングや長寿命化など、投資の合理化に取り組む必要があると考えています。
　③管路更新率は、類似団体平均値との比較では高い値を維持していますが、前年度比では値が低下しています。これは基幹管路や鉄道軌道下などの重要管路を重点的に実施した結果、事業費に対し延長が伸びなかったことによるものです。今後も甚大な被害が想定される箇所を計画的、優先的に整備し、災害に強く、安定した水道の供給に努めます。</t>
    <rPh sb="4" eb="6">
      <t>スイドウ</t>
    </rPh>
    <rPh sb="6" eb="8">
      <t>シセツ</t>
    </rPh>
    <rPh sb="9" eb="11">
      <t>カンロ</t>
    </rPh>
    <rPh sb="11" eb="13">
      <t>セイビ</t>
    </rPh>
    <rPh sb="20" eb="22">
      <t>スイドウ</t>
    </rPh>
    <rPh sb="22" eb="24">
      <t>ジギョウ</t>
    </rPh>
    <rPh sb="24" eb="26">
      <t>キホン</t>
    </rPh>
    <rPh sb="26" eb="28">
      <t>ケイカク</t>
    </rPh>
    <rPh sb="29" eb="30">
      <t>ヒ</t>
    </rPh>
    <rPh sb="31" eb="32">
      <t>ツ</t>
    </rPh>
    <rPh sb="34" eb="37">
      <t>トヨカワシ</t>
    </rPh>
    <rPh sb="37" eb="39">
      <t>スイドウ</t>
    </rPh>
    <rPh sb="39" eb="41">
      <t>ジギョウ</t>
    </rPh>
    <rPh sb="41" eb="43">
      <t>ケイエイ</t>
    </rPh>
    <rPh sb="43" eb="45">
      <t>センリャク</t>
    </rPh>
    <rPh sb="46" eb="48">
      <t>セイビ</t>
    </rPh>
    <rPh sb="48" eb="50">
      <t>ケイカク</t>
    </rPh>
    <rPh sb="51" eb="52">
      <t>モト</t>
    </rPh>
    <rPh sb="54" eb="57">
      <t>ケイカクテキ</t>
    </rPh>
    <rPh sb="58" eb="60">
      <t>セイビ</t>
    </rPh>
    <rPh sb="61" eb="62">
      <t>スス</t>
    </rPh>
    <rPh sb="101" eb="103">
      <t>ケイエイ</t>
    </rPh>
    <rPh sb="103" eb="105">
      <t>センリャク</t>
    </rPh>
    <rPh sb="106" eb="107">
      <t>モト</t>
    </rPh>
    <rPh sb="119" eb="123">
      <t>チョウジュミョウカ</t>
    </rPh>
    <rPh sb="153" eb="155">
      <t>シュウエキ</t>
    </rPh>
    <rPh sb="160" eb="162">
      <t>ジンコウ</t>
    </rPh>
    <rPh sb="164" eb="166">
      <t>ヘイキン</t>
    </rPh>
    <rPh sb="166" eb="167">
      <t>チ</t>
    </rPh>
    <rPh sb="186" eb="190">
      <t>ゼンネンドヒ</t>
    </rPh>
    <rPh sb="192" eb="193">
      <t>アタイ</t>
    </rPh>
    <rPh sb="194" eb="196">
      <t>テイカ</t>
    </rPh>
    <rPh sb="205" eb="207">
      <t>キカン</t>
    </rPh>
    <rPh sb="207" eb="209">
      <t>カンロ</t>
    </rPh>
    <rPh sb="210" eb="212">
      <t>テツドウ</t>
    </rPh>
    <rPh sb="212" eb="214">
      <t>キドウ</t>
    </rPh>
    <rPh sb="214" eb="215">
      <t>シタ</t>
    </rPh>
    <rPh sb="218" eb="220">
      <t>ジュウヨウ</t>
    </rPh>
    <rPh sb="220" eb="222">
      <t>カンロ</t>
    </rPh>
    <rPh sb="223" eb="226">
      <t>ジュウテンテキ</t>
    </rPh>
    <rPh sb="227" eb="229">
      <t>ジッシ</t>
    </rPh>
    <rPh sb="231" eb="233">
      <t>ケッカ</t>
    </rPh>
    <rPh sb="234" eb="237">
      <t>ジギョウヒ</t>
    </rPh>
    <rPh sb="238" eb="239">
      <t>タイ</t>
    </rPh>
    <rPh sb="240" eb="242">
      <t>エンチョウ</t>
    </rPh>
    <rPh sb="243" eb="244">
      <t>ノ</t>
    </rPh>
    <rPh sb="259" eb="261">
      <t>コンゴ</t>
    </rPh>
    <rPh sb="262" eb="264">
      <t>ジンダイ</t>
    </rPh>
    <rPh sb="265" eb="267">
      <t>ヒガイ</t>
    </rPh>
    <rPh sb="268" eb="270">
      <t>ソウテイ</t>
    </rPh>
    <rPh sb="273" eb="275">
      <t>カショ</t>
    </rPh>
    <rPh sb="276" eb="279">
      <t>ケイカクテキ</t>
    </rPh>
    <rPh sb="280" eb="283">
      <t>ユウセンテキ</t>
    </rPh>
    <rPh sb="284" eb="286">
      <t>セイビ</t>
    </rPh>
    <rPh sb="294" eb="296">
      <t>アンテイ</t>
    </rPh>
    <rPh sb="298" eb="300">
      <t>スイドウ</t>
    </rPh>
    <rPh sb="301" eb="303">
      <t>キョウキュウ</t>
    </rPh>
    <rPh sb="304" eb="305">
      <t>ツト</t>
    </rPh>
    <phoneticPr fontId="4"/>
  </si>
  <si>
    <t>　平成30年度は、費用の縮減などによって経営状況が上向き、前年度比で値が好転した指標が多くなっています。類似団体平均との比較においても概ね優位な値を確保し、経営状況は良好な状態が続いていると言えます。
　①経常収支比率は、前年度よりも値が上昇し、類似団体平均値が下降するなかで、安定的に推移しています。前年度と比較し、費用を縮減できたことが主な要因となっています。
　③流動比率は、類似団体平均値に近い水準まで回復をしました。支出が抑えられ、未払金の額が減少したことによるものですが、今後も財源の確保に向けたさらなる効率化、経営の健全化を図っていく必要があると考えています。
　④企業債残高対給水収益比率は、企業債の償還が進み、類似団体平均値を大幅に下回りながら順調に推移しています。
　⑤料金回収率、⑥給水原価では、費用の縮減効果により原価が抑えられた結果、値が向上しました。
　⑦施設利用率は、引き続き類似団体平均値よりも良好な値で推移しており、施設が効率的に運用されていると言えます。
　⑧有収率は、類似団体平均値を上回る値で推移していますが、排水処理が例年になく多かったことにより配水量が増加したため、前年度との比較では値が低下しています。今後も継続した漏水調査の実施など、維持管理を適正に行い、配水の効率性の向上に努めます。</t>
    <rPh sb="9" eb="11">
      <t>ヒヨウ</t>
    </rPh>
    <rPh sb="20" eb="22">
      <t>ケイエイ</t>
    </rPh>
    <rPh sb="22" eb="24">
      <t>ジョウキョウ</t>
    </rPh>
    <rPh sb="25" eb="27">
      <t>ウワム</t>
    </rPh>
    <rPh sb="34" eb="35">
      <t>アタイ</t>
    </rPh>
    <rPh sb="36" eb="38">
      <t>コウテン</t>
    </rPh>
    <rPh sb="40" eb="42">
      <t>シヒョウ</t>
    </rPh>
    <rPh sb="43" eb="44">
      <t>オオ</t>
    </rPh>
    <rPh sb="56" eb="58">
      <t>ヘイキン</t>
    </rPh>
    <rPh sb="69" eb="71">
      <t>ユウイ</t>
    </rPh>
    <rPh sb="72" eb="73">
      <t>アタイ</t>
    </rPh>
    <rPh sb="74" eb="76">
      <t>カクホ</t>
    </rPh>
    <rPh sb="78" eb="80">
      <t>ケイエイ</t>
    </rPh>
    <rPh sb="80" eb="82">
      <t>ジョウキョウ</t>
    </rPh>
    <rPh sb="83" eb="85">
      <t>リョウコウ</t>
    </rPh>
    <rPh sb="89" eb="90">
      <t>ツヅ</t>
    </rPh>
    <rPh sb="95" eb="96">
      <t>イ</t>
    </rPh>
    <rPh sb="104" eb="106">
      <t>ケイジョウ</t>
    </rPh>
    <rPh sb="106" eb="108">
      <t>シュウシ</t>
    </rPh>
    <rPh sb="108" eb="110">
      <t>ヒリツ</t>
    </rPh>
    <rPh sb="112" eb="115">
      <t>ゼンネンド</t>
    </rPh>
    <rPh sb="124" eb="126">
      <t>ルイジ</t>
    </rPh>
    <rPh sb="126" eb="128">
      <t>ダンタイ</t>
    </rPh>
    <rPh sb="128" eb="130">
      <t>ヘイキン</t>
    </rPh>
    <rPh sb="130" eb="131">
      <t>チ</t>
    </rPh>
    <rPh sb="132" eb="134">
      <t>カコウ</t>
    </rPh>
    <rPh sb="140" eb="143">
      <t>アンテイテキ</t>
    </rPh>
    <rPh sb="144" eb="146">
      <t>スイイ</t>
    </rPh>
    <rPh sb="152" eb="155">
      <t>ゼンネンド</t>
    </rPh>
    <rPh sb="156" eb="158">
      <t>ヒカク</t>
    </rPh>
    <rPh sb="160" eb="162">
      <t>ヒヨウ</t>
    </rPh>
    <rPh sb="163" eb="165">
      <t>シュクゲン</t>
    </rPh>
    <rPh sb="171" eb="172">
      <t>オモ</t>
    </rPh>
    <rPh sb="173" eb="175">
      <t>ヨウイン</t>
    </rPh>
    <rPh sb="186" eb="188">
      <t>リュウドウ</t>
    </rPh>
    <rPh sb="196" eb="198">
      <t>ヘイキン</t>
    </rPh>
    <rPh sb="200" eb="201">
      <t>チカ</t>
    </rPh>
    <rPh sb="202" eb="204">
      <t>スイジュン</t>
    </rPh>
    <rPh sb="206" eb="208">
      <t>カイフク</t>
    </rPh>
    <rPh sb="214" eb="216">
      <t>シシュツ</t>
    </rPh>
    <rPh sb="217" eb="218">
      <t>オサ</t>
    </rPh>
    <rPh sb="222" eb="225">
      <t>ミバライキン</t>
    </rPh>
    <rPh sb="226" eb="227">
      <t>ガク</t>
    </rPh>
    <rPh sb="228" eb="230">
      <t>ゲンショウ</t>
    </rPh>
    <rPh sb="243" eb="245">
      <t>コンゴ</t>
    </rPh>
    <rPh sb="263" eb="265">
      <t>ケイエイ</t>
    </rPh>
    <rPh sb="266" eb="269">
      <t>ケンゼンカ</t>
    </rPh>
    <rPh sb="323" eb="325">
      <t>オオハバ</t>
    </rPh>
    <rPh sb="326" eb="328">
      <t>シタマワ</t>
    </rPh>
    <rPh sb="346" eb="348">
      <t>リョウキン</t>
    </rPh>
    <rPh sb="348" eb="350">
      <t>カイシュウ</t>
    </rPh>
    <rPh sb="350" eb="351">
      <t>リツ</t>
    </rPh>
    <rPh sb="353" eb="355">
      <t>キュウスイ</t>
    </rPh>
    <rPh sb="355" eb="357">
      <t>ゲンカ</t>
    </rPh>
    <rPh sb="360" eb="362">
      <t>ヒヨウ</t>
    </rPh>
    <rPh sb="363" eb="365">
      <t>シュクゲン</t>
    </rPh>
    <rPh sb="365" eb="367">
      <t>コウカ</t>
    </rPh>
    <rPh sb="381" eb="382">
      <t>アタイ</t>
    </rPh>
    <rPh sb="383" eb="385">
      <t>コウジョウ</t>
    </rPh>
    <rPh sb="393" eb="395">
      <t>シセツ</t>
    </rPh>
    <rPh sb="395" eb="397">
      <t>リヨウ</t>
    </rPh>
    <rPh sb="397" eb="398">
      <t>リツ</t>
    </rPh>
    <rPh sb="400" eb="401">
      <t>ヒ</t>
    </rPh>
    <rPh sb="402" eb="403">
      <t>ツヅ</t>
    </rPh>
    <rPh sb="404" eb="406">
      <t>ルイジ</t>
    </rPh>
    <rPh sb="406" eb="408">
      <t>ダンタイ</t>
    </rPh>
    <rPh sb="408" eb="410">
      <t>ヘイキン</t>
    </rPh>
    <rPh sb="410" eb="411">
      <t>チ</t>
    </rPh>
    <rPh sb="414" eb="416">
      <t>リョウコウ</t>
    </rPh>
    <rPh sb="417" eb="418">
      <t>アタイ</t>
    </rPh>
    <rPh sb="419" eb="421">
      <t>スイイ</t>
    </rPh>
    <rPh sb="426" eb="428">
      <t>シセツ</t>
    </rPh>
    <rPh sb="429" eb="432">
      <t>コウリツテキ</t>
    </rPh>
    <rPh sb="433" eb="435">
      <t>ウンヨウ</t>
    </rPh>
    <rPh sb="441" eb="442">
      <t>イ</t>
    </rPh>
    <rPh sb="462" eb="464">
      <t>ウワマワ</t>
    </rPh>
    <rPh sb="465" eb="466">
      <t>アタイ</t>
    </rPh>
    <rPh sb="467" eb="469">
      <t>スイイ</t>
    </rPh>
    <rPh sb="476" eb="478">
      <t>ハイスイ</t>
    </rPh>
    <rPh sb="478" eb="480">
      <t>ショリ</t>
    </rPh>
    <rPh sb="481" eb="483">
      <t>レイネン</t>
    </rPh>
    <rPh sb="486" eb="487">
      <t>オオ</t>
    </rPh>
    <rPh sb="495" eb="497">
      <t>ハイスイ</t>
    </rPh>
    <rPh sb="497" eb="498">
      <t>リョウ</t>
    </rPh>
    <rPh sb="499" eb="501">
      <t>ゾウカ</t>
    </rPh>
    <rPh sb="506" eb="509">
      <t>ゼンネンド</t>
    </rPh>
    <rPh sb="511" eb="513">
      <t>ヒカク</t>
    </rPh>
    <rPh sb="515" eb="516">
      <t>アタイ</t>
    </rPh>
    <rPh sb="525" eb="527">
      <t>コンゴ</t>
    </rPh>
    <rPh sb="528" eb="530">
      <t>ケイゾク</t>
    </rPh>
    <rPh sb="532" eb="534">
      <t>ロウスイ</t>
    </rPh>
    <rPh sb="534" eb="536">
      <t>チョウサ</t>
    </rPh>
    <rPh sb="542" eb="544">
      <t>イジ</t>
    </rPh>
    <rPh sb="544" eb="546">
      <t>カンリ</t>
    </rPh>
    <rPh sb="547" eb="549">
      <t>テキセイ</t>
    </rPh>
    <rPh sb="550" eb="551">
      <t>オコナ</t>
    </rPh>
    <rPh sb="553" eb="555">
      <t>ハイスイ</t>
    </rPh>
    <rPh sb="556" eb="559">
      <t>コウリツセイ</t>
    </rPh>
    <rPh sb="560" eb="562">
      <t>コウジョウ</t>
    </rPh>
    <rPh sb="563" eb="564">
      <t>ツト</t>
    </rPh>
    <phoneticPr fontId="4"/>
  </si>
  <si>
    <t>　本市では、豊川市水道事業基本計画の見直しとあわせ、増加する更新需要に向けた財源の確保など、将来見込まれる厳しい経営環境に対応するため、平成30年6月に中長期的な経営の基本計画である水道事業経営戦略を策定しました。
　経営戦略の計画期間は平成30年度からの10年間で、令和4年度（2022年度）に計画期間前半の進捗などを踏まえ、見直しを予定しています。
　計画初年度となる平成30年度は、経営面での改善を図ることができました。今後も運営の基盤となる経営状況を良好な状態に保ち、施設及び管路整備の財源を確保していくことが必要です。また一方で、施設等の整備においても、経営戦略の整備計画に掲げた投資の合理化を推進し、経営と整備の双方で効率的な事業運営に努めていきます。</t>
    <rPh sb="6" eb="9">
      <t>トヨカワシ</t>
    </rPh>
    <rPh sb="26" eb="28">
      <t>ゾウカ</t>
    </rPh>
    <rPh sb="30" eb="32">
      <t>コウシン</t>
    </rPh>
    <rPh sb="32" eb="34">
      <t>ジュヨウ</t>
    </rPh>
    <rPh sb="35" eb="36">
      <t>ム</t>
    </rPh>
    <rPh sb="38" eb="40">
      <t>ザイゲン</t>
    </rPh>
    <rPh sb="41" eb="43">
      <t>カクホ</t>
    </rPh>
    <rPh sb="46" eb="48">
      <t>ショウライ</t>
    </rPh>
    <rPh sb="134" eb="136">
      <t>レイワ</t>
    </rPh>
    <rPh sb="178" eb="180">
      <t>ケイカク</t>
    </rPh>
    <rPh sb="180" eb="183">
      <t>ショネンド</t>
    </rPh>
    <rPh sb="186" eb="188">
      <t>ヘイセイ</t>
    </rPh>
    <rPh sb="190" eb="192">
      <t>ネンド</t>
    </rPh>
    <rPh sb="194" eb="196">
      <t>ケイエイ</t>
    </rPh>
    <rPh sb="196" eb="197">
      <t>メン</t>
    </rPh>
    <rPh sb="199" eb="201">
      <t>カイゼン</t>
    </rPh>
    <rPh sb="202" eb="203">
      <t>ハカ</t>
    </rPh>
    <rPh sb="213" eb="215">
      <t>コンゴ</t>
    </rPh>
    <rPh sb="216" eb="218">
      <t>ウンエイ</t>
    </rPh>
    <rPh sb="219" eb="221">
      <t>キバン</t>
    </rPh>
    <rPh sb="224" eb="226">
      <t>ケイエイ</t>
    </rPh>
    <rPh sb="226" eb="228">
      <t>ジョウキョウ</t>
    </rPh>
    <rPh sb="229" eb="231">
      <t>リョウコウ</t>
    </rPh>
    <rPh sb="232" eb="234">
      <t>ジョウタイ</t>
    </rPh>
    <rPh sb="235" eb="236">
      <t>タモ</t>
    </rPh>
    <rPh sb="238" eb="240">
      <t>シセツ</t>
    </rPh>
    <rPh sb="240" eb="241">
      <t>オヨ</t>
    </rPh>
    <rPh sb="242" eb="244">
      <t>カンロ</t>
    </rPh>
    <rPh sb="244" eb="246">
      <t>セイビ</t>
    </rPh>
    <rPh sb="247" eb="249">
      <t>ザイゲン</t>
    </rPh>
    <rPh sb="259" eb="261">
      <t>ヒツヨウ</t>
    </rPh>
    <rPh sb="266" eb="268">
      <t>イッポウ</t>
    </rPh>
    <rPh sb="270" eb="272">
      <t>シセツ</t>
    </rPh>
    <rPh sb="272" eb="273">
      <t>トウ</t>
    </rPh>
    <rPh sb="274" eb="276">
      <t>セイビ</t>
    </rPh>
    <rPh sb="282" eb="284">
      <t>ケイエイ</t>
    </rPh>
    <rPh sb="284" eb="286">
      <t>センリャク</t>
    </rPh>
    <rPh sb="287" eb="289">
      <t>セイビ</t>
    </rPh>
    <rPh sb="289" eb="291">
      <t>ケイカク</t>
    </rPh>
    <rPh sb="292" eb="293">
      <t>カカ</t>
    </rPh>
    <rPh sb="295" eb="297">
      <t>トウシ</t>
    </rPh>
    <rPh sb="298" eb="301">
      <t>ゴウリカ</t>
    </rPh>
    <rPh sb="302" eb="304">
      <t>スイシン</t>
    </rPh>
    <rPh sb="306" eb="308">
      <t>ケイエイ</t>
    </rPh>
    <rPh sb="309" eb="311">
      <t>セイビ</t>
    </rPh>
    <rPh sb="312" eb="314">
      <t>ソウホウ</t>
    </rPh>
    <rPh sb="315" eb="318">
      <t>コウリツテキ</t>
    </rPh>
    <rPh sb="319" eb="321">
      <t>ジギョウ</t>
    </rPh>
    <rPh sb="321" eb="323">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</si>
</sst>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1.67</c:v>
                </c:pt>
                <c:pt idx="1">
                  <c:v>1.45</c:v>
                </c:pt>
                <c:pt idx="2">
                  <c:v>1.25</c:v>
                </c:pt>
                <c:pt idx="3">
                  <c:v>1.19</c:v>
                </c:pt>
                <c:pt idx="4">
                  <c:v>0.87</c:v>
                </c:pt>
              </c:numCache>
            </c:numRef>
          </c:val>
          <c:extLst>
            <c:ext xmlns:c16="http://schemas.microsoft.com/office/drawing/2014/chart" uri="{C3380CC4-5D6E-409C-BE32-E72D297353CC}">
              <c16:uniqueId val="{00000000-C1AF-4207-BEBF-611C68D442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C1AF-4207-BEBF-611C68D442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117.43</c:v>
                </c:pt>
                <c:pt idx="1">
                  <c:v>115.35</c:v>
                </c:pt>
                <c:pt idx="2">
                  <c:v>116.31</c:v>
                </c:pt>
                <c:pt idx="3">
                  <c:v>116.35</c:v>
                </c:pt>
                <c:pt idx="4">
                  <c:v>119.71</c:v>
                </c:pt>
              </c:numCache>
            </c:numRef>
          </c:val>
          <c:extLst>
            <c:ext xmlns:c16="http://schemas.microsoft.com/office/drawing/2014/chart" uri="{C3380CC4-5D6E-409C-BE32-E72D297353CC}">
              <c16:uniqueId val="{00000000-C8E0-4C3E-880D-A48F4FC6B8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C8E0-4C3E-880D-A48F4FC6B8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44.16</c:v>
                </c:pt>
                <c:pt idx="1">
                  <c:v>44.58</c:v>
                </c:pt>
                <c:pt idx="2">
                  <c:v>45.43</c:v>
                </c:pt>
                <c:pt idx="3">
                  <c:v>45.92</c:v>
                </c:pt>
                <c:pt idx="4">
                  <c:v>46.72</c:v>
                </c:pt>
              </c:numCache>
            </c:numRef>
          </c:val>
          <c:extLst>
            <c:ext xmlns:c16="http://schemas.microsoft.com/office/drawing/2014/chart" uri="{C3380CC4-5D6E-409C-BE32-E72D297353CC}">
              <c16:uniqueId val="{00000000-1473-4A79-93B3-0F8B197A1E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1473-4A79-93B3-0F8B197A1E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14.82</c:v>
                </c:pt>
                <c:pt idx="1">
                  <c:v>16.41</c:v>
                </c:pt>
                <c:pt idx="2">
                  <c:v>16.670000000000002</c:v>
                </c:pt>
                <c:pt idx="3">
                  <c:v>17.53</c:v>
                </c:pt>
                <c:pt idx="4">
                  <c:v>19.350000000000001</c:v>
                </c:pt>
              </c:numCache>
            </c:numRef>
          </c:val>
          <c:extLst>
            <c:ext xmlns:c16="http://schemas.microsoft.com/office/drawing/2014/chart" uri="{C3380CC4-5D6E-409C-BE32-E72D297353CC}">
              <c16:uniqueId val="{00000000-53DD-4503-A8E4-377742521F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53DD-4503-A8E4-377742521F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38-4721-97EA-98F94B3858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9D38-4721-97EA-98F94B3858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373.57</c:v>
                </c:pt>
                <c:pt idx="1">
                  <c:v>298</c:v>
                </c:pt>
                <c:pt idx="2">
                  <c:v>290.44</c:v>
                </c:pt>
                <c:pt idx="3">
                  <c:v>286.25</c:v>
                </c:pt>
                <c:pt idx="4">
                  <c:v>311.95</c:v>
                </c:pt>
              </c:numCache>
            </c:numRef>
          </c:val>
          <c:extLst>
            <c:ext xmlns:c16="http://schemas.microsoft.com/office/drawing/2014/chart" uri="{C3380CC4-5D6E-409C-BE32-E72D297353CC}">
              <c16:uniqueId val="{00000000-6420-42E1-9746-4D1DB40235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6420-42E1-9746-4D1DB40235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116.32</c:v>
                </c:pt>
                <c:pt idx="1">
                  <c:v>108.94</c:v>
                </c:pt>
                <c:pt idx="2">
                  <c:v>99.44</c:v>
                </c:pt>
                <c:pt idx="3">
                  <c:v>94.18</c:v>
                </c:pt>
                <c:pt idx="4">
                  <c:v>85.1</c:v>
                </c:pt>
              </c:numCache>
            </c:numRef>
          </c:val>
          <c:extLst>
            <c:ext xmlns:c16="http://schemas.microsoft.com/office/drawing/2014/chart" uri="{C3380CC4-5D6E-409C-BE32-E72D297353CC}">
              <c16:uniqueId val="{00000000-3F57-47E2-B1C7-32BA9FF791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3F57-47E2-B1C7-32BA9FF791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115.58</c:v>
                </c:pt>
                <c:pt idx="1">
                  <c:v>112.76</c:v>
                </c:pt>
                <c:pt idx="2">
                  <c:v>114.06</c:v>
                </c:pt>
                <c:pt idx="3">
                  <c:v>113.95</c:v>
                </c:pt>
                <c:pt idx="4">
                  <c:v>117.63</c:v>
                </c:pt>
              </c:numCache>
            </c:numRef>
          </c:val>
          <c:extLst>
            <c:ext xmlns:c16="http://schemas.microsoft.com/office/drawing/2014/chart" uri="{C3380CC4-5D6E-409C-BE32-E72D297353CC}">
              <c16:uniqueId val="{00000000-8826-45BE-9818-7607416625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8826-45BE-9818-7607416625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128.26</c:v>
                </c:pt>
                <c:pt idx="1">
                  <c:v>131.44999999999999</c:v>
                </c:pt>
                <c:pt idx="2">
                  <c:v>130.1</c:v>
                </c:pt>
                <c:pt idx="3">
                  <c:v>130.16999999999999</c:v>
                </c:pt>
                <c:pt idx="4">
                  <c:v>126.39</c:v>
                </c:pt>
              </c:numCache>
            </c:numRef>
          </c:val>
          <c:extLst>
            <c:ext xmlns:c16="http://schemas.microsoft.com/office/drawing/2014/chart" uri="{C3380CC4-5D6E-409C-BE32-E72D297353CC}">
              <c16:uniqueId val="{00000000-4D32-48F9-BF46-35C5188632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4D32-48F9-BF46-35C5188632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66.540000000000006</c:v>
                </c:pt>
                <c:pt idx="1">
                  <c:v>66.08</c:v>
                </c:pt>
                <c:pt idx="2">
                  <c:v>66.709999999999994</c:v>
                </c:pt>
                <c:pt idx="3">
                  <c:v>66.84</c:v>
                </c:pt>
                <c:pt idx="4">
                  <c:v>66.92</c:v>
                </c:pt>
              </c:numCache>
            </c:numRef>
          </c:val>
          <c:extLst>
            <c:ext xmlns:c16="http://schemas.microsoft.com/office/drawing/2014/chart" uri="{C3380CC4-5D6E-409C-BE32-E72D297353CC}">
              <c16:uniqueId val="{00000000-EE3F-41C7-BC8F-F973A1F498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EE3F-41C7-BC8F-F973A1F498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92.84</c:v>
                </c:pt>
                <c:pt idx="1">
                  <c:v>92.66</c:v>
                </c:pt>
                <c:pt idx="2">
                  <c:v>93.01</c:v>
                </c:pt>
                <c:pt idx="3">
                  <c:v>92.84</c:v>
                </c:pt>
                <c:pt idx="4">
                  <c:v>92.71</c:v>
                </c:pt>
              </c:numCache>
            </c:numRef>
          </c:val>
          <c:extLst>
            <c:ext xmlns:c16="http://schemas.microsoft.com/office/drawing/2014/chart" uri="{C3380CC4-5D6E-409C-BE32-E72D297353CC}">
              <c16:uniqueId val="{00000000-70D2-4F73-A779-AC68E43E9E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70D2-4F73-A779-AC68E43E9E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豊川市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186454</v>
      </c>
      <c r="AM8" s="60"/>
      <c r="AN8" s="60"/>
      <c r="AO8" s="60"/>
      <c r="AP8" s="60"/>
      <c r="AQ8" s="60"/>
      <c r="AR8" s="60"/>
      <c r="AS8" s="60"/>
      <c r="AT8" s="51">
        <f>データ!$S$6</f>
        <v>161.13999999999999</v>
      </c>
      <c r="AU8" s="52"/>
      <c r="AV8" s="52"/>
      <c r="AW8" s="52"/>
      <c r="AX8" s="52"/>
      <c r="AY8" s="52"/>
      <c r="AZ8" s="52"/>
      <c r="BA8" s="52"/>
      <c r="BB8" s="53">
        <f>データ!$T$6</f>
        <v>1157.0899999999999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88.16</v>
      </c>
      <c r="J10" s="52"/>
      <c r="K10" s="52"/>
      <c r="L10" s="52"/>
      <c r="M10" s="52"/>
      <c r="N10" s="52"/>
      <c r="O10" s="63"/>
      <c r="P10" s="53">
        <f>データ!$P$6</f>
        <v>99.82</v>
      </c>
      <c r="Q10" s="53"/>
      <c r="R10" s="53"/>
      <c r="S10" s="53"/>
      <c r="T10" s="53"/>
      <c r="U10" s="53"/>
      <c r="V10" s="53"/>
      <c r="W10" s="60">
        <f>データ!$Q$6</f>
        <v>2160</v>
      </c>
      <c r="X10" s="60"/>
      <c r="Y10" s="60"/>
      <c r="Z10" s="60"/>
      <c r="AA10" s="60"/>
      <c r="AB10" s="60"/>
      <c r="AC10" s="60"/>
      <c r="AD10" s="2"/>
      <c r="AE10" s="2"/>
      <c r="AF10" s="2"/>
      <c r="AG10" s="2"/>
      <c r="AH10" s="4"/>
      <c r="AI10" s="4"/>
      <c r="AJ10" s="4"/>
      <c r="AK10" s="4"/>
      <c r="AL10" s="60">
        <f>データ!$U$6</f>
        <v>186196</v>
      </c>
      <c r="AM10" s="60"/>
      <c r="AN10" s="60"/>
      <c r="AO10" s="60"/>
      <c r="AP10" s="60"/>
      <c r="AQ10" s="60"/>
      <c r="AR10" s="60"/>
      <c r="AS10" s="60"/>
      <c r="AT10" s="51">
        <f>データ!$V$6</f>
        <v>113.69</v>
      </c>
      <c r="AU10" s="52"/>
      <c r="AV10" s="52"/>
      <c r="AW10" s="52"/>
      <c r="AX10" s="52"/>
      <c r="AY10" s="52"/>
      <c r="AZ10" s="52"/>
      <c r="BA10" s="52"/>
      <c r="BB10" s="53">
        <f>データ!$W$6</f>
        <v>1637.75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2" t="s">
        <v>105</v>
      </c>
      <c r="BM47" s="93"/>
      <c r="BN47" s="93"/>
      <c r="BO47" s="93"/>
      <c r="BP47" s="93"/>
      <c r="BQ47" s="93"/>
      <c r="BR47" s="93"/>
      <c r="BS47" s="93"/>
      <c r="BT47" s="93"/>
      <c r="BU47" s="93"/>
      <c r="BV47" s="93"/>
      <c r="BW47" s="93"/>
      <c r="BX47" s="93"/>
      <c r="BY47" s="93"/>
      <c r="BZ47" s="9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2"/>
      <c r="BM48" s="93"/>
      <c r="BN48" s="93"/>
      <c r="BO48" s="93"/>
      <c r="BP48" s="93"/>
      <c r="BQ48" s="93"/>
      <c r="BR48" s="93"/>
      <c r="BS48" s="93"/>
      <c r="BT48" s="93"/>
      <c r="BU48" s="93"/>
      <c r="BV48" s="93"/>
      <c r="BW48" s="93"/>
      <c r="BX48" s="93"/>
      <c r="BY48" s="93"/>
      <c r="BZ48" s="9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2"/>
      <c r="BM49" s="93"/>
      <c r="BN49" s="93"/>
      <c r="BO49" s="93"/>
      <c r="BP49" s="93"/>
      <c r="BQ49" s="93"/>
      <c r="BR49" s="93"/>
      <c r="BS49" s="93"/>
      <c r="BT49" s="93"/>
      <c r="BU49" s="93"/>
      <c r="BV49" s="93"/>
      <c r="BW49" s="93"/>
      <c r="BX49" s="93"/>
      <c r="BY49" s="93"/>
      <c r="BZ49" s="9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2"/>
      <c r="BM50" s="93"/>
      <c r="BN50" s="93"/>
      <c r="BO50" s="93"/>
      <c r="BP50" s="93"/>
      <c r="BQ50" s="93"/>
      <c r="BR50" s="93"/>
      <c r="BS50" s="93"/>
      <c r="BT50" s="93"/>
      <c r="BU50" s="93"/>
      <c r="BV50" s="93"/>
      <c r="BW50" s="93"/>
      <c r="BX50" s="93"/>
      <c r="BY50" s="93"/>
      <c r="BZ50" s="9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2"/>
      <c r="BM51" s="93"/>
      <c r="BN51" s="93"/>
      <c r="BO51" s="93"/>
      <c r="BP51" s="93"/>
      <c r="BQ51" s="93"/>
      <c r="BR51" s="93"/>
      <c r="BS51" s="93"/>
      <c r="BT51" s="93"/>
      <c r="BU51" s="93"/>
      <c r="BV51" s="93"/>
      <c r="BW51" s="93"/>
      <c r="BX51" s="93"/>
      <c r="BY51" s="93"/>
      <c r="BZ51" s="9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2"/>
      <c r="BM52" s="93"/>
      <c r="BN52" s="93"/>
      <c r="BO52" s="93"/>
      <c r="BP52" s="93"/>
      <c r="BQ52" s="93"/>
      <c r="BR52" s="93"/>
      <c r="BS52" s="93"/>
      <c r="BT52" s="93"/>
      <c r="BU52" s="93"/>
      <c r="BV52" s="93"/>
      <c r="BW52" s="93"/>
      <c r="BX52" s="93"/>
      <c r="BY52" s="93"/>
      <c r="BZ52" s="9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2"/>
      <c r="BM53" s="93"/>
      <c r="BN53" s="93"/>
      <c r="BO53" s="93"/>
      <c r="BP53" s="93"/>
      <c r="BQ53" s="93"/>
      <c r="BR53" s="93"/>
      <c r="BS53" s="93"/>
      <c r="BT53" s="93"/>
      <c r="BU53" s="93"/>
      <c r="BV53" s="93"/>
      <c r="BW53" s="93"/>
      <c r="BX53" s="93"/>
      <c r="BY53" s="93"/>
      <c r="BZ53" s="9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2"/>
      <c r="BM54" s="93"/>
      <c r="BN54" s="93"/>
      <c r="BO54" s="93"/>
      <c r="BP54" s="93"/>
      <c r="BQ54" s="93"/>
      <c r="BR54" s="93"/>
      <c r="BS54" s="93"/>
      <c r="BT54" s="93"/>
      <c r="BU54" s="93"/>
      <c r="BV54" s="93"/>
      <c r="BW54" s="93"/>
      <c r="BX54" s="93"/>
      <c r="BY54" s="93"/>
      <c r="BZ54" s="9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2"/>
      <c r="BM55" s="93"/>
      <c r="BN55" s="93"/>
      <c r="BO55" s="93"/>
      <c r="BP55" s="93"/>
      <c r="BQ55" s="93"/>
      <c r="BR55" s="93"/>
      <c r="BS55" s="93"/>
      <c r="BT55" s="93"/>
      <c r="BU55" s="93"/>
      <c r="BV55" s="93"/>
      <c r="BW55" s="93"/>
      <c r="BX55" s="93"/>
      <c r="BY55" s="93"/>
      <c r="BZ55" s="9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2"/>
      <c r="BM56" s="93"/>
      <c r="BN56" s="93"/>
      <c r="BO56" s="93"/>
      <c r="BP56" s="93"/>
      <c r="BQ56" s="93"/>
      <c r="BR56" s="93"/>
      <c r="BS56" s="93"/>
      <c r="BT56" s="93"/>
      <c r="BU56" s="93"/>
      <c r="BV56" s="93"/>
      <c r="BW56" s="93"/>
      <c r="BX56" s="93"/>
      <c r="BY56" s="93"/>
      <c r="BZ56" s="9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2"/>
      <c r="BM57" s="93"/>
      <c r="BN57" s="93"/>
      <c r="BO57" s="93"/>
      <c r="BP57" s="93"/>
      <c r="BQ57" s="93"/>
      <c r="BR57" s="93"/>
      <c r="BS57" s="93"/>
      <c r="BT57" s="93"/>
      <c r="BU57" s="93"/>
      <c r="BV57" s="93"/>
      <c r="BW57" s="93"/>
      <c r="BX57" s="93"/>
      <c r="BY57" s="93"/>
      <c r="BZ57" s="9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2"/>
      <c r="BM58" s="93"/>
      <c r="BN58" s="93"/>
      <c r="BO58" s="93"/>
      <c r="BP58" s="93"/>
      <c r="BQ58" s="93"/>
      <c r="BR58" s="93"/>
      <c r="BS58" s="93"/>
      <c r="BT58" s="93"/>
      <c r="BU58" s="93"/>
      <c r="BV58" s="93"/>
      <c r="BW58" s="93"/>
      <c r="BX58" s="93"/>
      <c r="BY58" s="93"/>
      <c r="BZ58" s="9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2"/>
      <c r="BM59" s="93"/>
      <c r="BN59" s="93"/>
      <c r="BO59" s="93"/>
      <c r="BP59" s="93"/>
      <c r="BQ59" s="93"/>
      <c r="BR59" s="93"/>
      <c r="BS59" s="93"/>
      <c r="BT59" s="93"/>
      <c r="BU59" s="93"/>
      <c r="BV59" s="93"/>
      <c r="BW59" s="93"/>
      <c r="BX59" s="93"/>
      <c r="BY59" s="93"/>
      <c r="BZ59" s="9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92"/>
      <c r="BM60" s="93"/>
      <c r="BN60" s="93"/>
      <c r="BO60" s="93"/>
      <c r="BP60" s="93"/>
      <c r="BQ60" s="93"/>
      <c r="BR60" s="93"/>
      <c r="BS60" s="93"/>
      <c r="BT60" s="93"/>
      <c r="BU60" s="93"/>
      <c r="BV60" s="93"/>
      <c r="BW60" s="93"/>
      <c r="BX60" s="93"/>
      <c r="BY60" s="93"/>
      <c r="BZ60" s="9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92"/>
      <c r="BM61" s="93"/>
      <c r="BN61" s="93"/>
      <c r="BO61" s="93"/>
      <c r="BP61" s="93"/>
      <c r="BQ61" s="93"/>
      <c r="BR61" s="93"/>
      <c r="BS61" s="93"/>
      <c r="BT61" s="93"/>
      <c r="BU61" s="93"/>
      <c r="BV61" s="93"/>
      <c r="BW61" s="93"/>
      <c r="BX61" s="93"/>
      <c r="BY61" s="93"/>
      <c r="BZ61" s="9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2"/>
      <c r="BM62" s="93"/>
      <c r="BN62" s="93"/>
      <c r="BO62" s="93"/>
      <c r="BP62" s="93"/>
      <c r="BQ62" s="93"/>
      <c r="BR62" s="93"/>
      <c r="BS62" s="93"/>
      <c r="BT62" s="93"/>
      <c r="BU62" s="93"/>
      <c r="BV62" s="93"/>
      <c r="BW62" s="93"/>
      <c r="BX62" s="93"/>
      <c r="BY62" s="93"/>
      <c r="BZ62" s="9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cm/dvOaQgs2wDj0gl71HxGiq2vV/Db8Iee/u7/tNO/k1b7aB2NRRueOKt8XJ8KSuHVil9qOmTvQzJaX4SV91g==" saltValue="oK9iT6WKst9FG8yP0hfF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6" t="s">
        <v>50</v>
      </c>
      <c r="I3" s="97"/>
      <c r="J3" s="97"/>
      <c r="K3" s="97"/>
      <c r="L3" s="97"/>
      <c r="M3" s="97"/>
      <c r="N3" s="97"/>
      <c r="O3" s="97"/>
      <c r="P3" s="97"/>
      <c r="Q3" s="97"/>
      <c r="R3" s="97"/>
      <c r="S3" s="97"/>
      <c r="T3" s="97"/>
      <c r="U3" s="97"/>
      <c r="V3" s="97"/>
      <c r="W3" s="98"/>
      <c r="X3" s="102" t="s">
        <v>51</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52</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15">
      <c r="A4" s="29" t="s">
        <v>53</v>
      </c>
      <c r="B4" s="31"/>
      <c r="C4" s="31"/>
      <c r="D4" s="31"/>
      <c r="E4" s="31"/>
      <c r="F4" s="31"/>
      <c r="G4" s="31"/>
      <c r="H4" s="99"/>
      <c r="I4" s="100"/>
      <c r="J4" s="100"/>
      <c r="K4" s="100"/>
      <c r="L4" s="100"/>
      <c r="M4" s="100"/>
      <c r="N4" s="100"/>
      <c r="O4" s="100"/>
      <c r="P4" s="100"/>
      <c r="Q4" s="100"/>
      <c r="R4" s="100"/>
      <c r="S4" s="100"/>
      <c r="T4" s="100"/>
      <c r="U4" s="100"/>
      <c r="V4" s="100"/>
      <c r="W4" s="101"/>
      <c r="X4" s="95" t="s">
        <v>54</v>
      </c>
      <c r="Y4" s="95"/>
      <c r="Z4" s="95"/>
      <c r="AA4" s="95"/>
      <c r="AB4" s="95"/>
      <c r="AC4" s="95"/>
      <c r="AD4" s="95"/>
      <c r="AE4" s="95"/>
      <c r="AF4" s="95"/>
      <c r="AG4" s="95"/>
      <c r="AH4" s="95"/>
      <c r="AI4" s="95" t="s">
        <v>55</v>
      </c>
      <c r="AJ4" s="95"/>
      <c r="AK4" s="95"/>
      <c r="AL4" s="95"/>
      <c r="AM4" s="95"/>
      <c r="AN4" s="95"/>
      <c r="AO4" s="95"/>
      <c r="AP4" s="95"/>
      <c r="AQ4" s="95"/>
      <c r="AR4" s="95"/>
      <c r="AS4" s="95"/>
      <c r="AT4" s="95" t="s">
        <v>56</v>
      </c>
      <c r="AU4" s="95"/>
      <c r="AV4" s="95"/>
      <c r="AW4" s="95"/>
      <c r="AX4" s="95"/>
      <c r="AY4" s="95"/>
      <c r="AZ4" s="95"/>
      <c r="BA4" s="95"/>
      <c r="BB4" s="95"/>
      <c r="BC4" s="95"/>
      <c r="BD4" s="95"/>
      <c r="BE4" s="95" t="s">
        <v>57</v>
      </c>
      <c r="BF4" s="95"/>
      <c r="BG4" s="95"/>
      <c r="BH4" s="95"/>
      <c r="BI4" s="95"/>
      <c r="BJ4" s="95"/>
      <c r="BK4" s="95"/>
      <c r="BL4" s="95"/>
      <c r="BM4" s="95"/>
      <c r="BN4" s="95"/>
      <c r="BO4" s="95"/>
      <c r="BP4" s="95" t="s">
        <v>58</v>
      </c>
      <c r="BQ4" s="95"/>
      <c r="BR4" s="95"/>
      <c r="BS4" s="95"/>
      <c r="BT4" s="95"/>
      <c r="BU4" s="95"/>
      <c r="BV4" s="95"/>
      <c r="BW4" s="95"/>
      <c r="BX4" s="95"/>
      <c r="BY4" s="95"/>
      <c r="BZ4" s="95"/>
      <c r="CA4" s="95" t="s">
        <v>59</v>
      </c>
      <c r="CB4" s="95"/>
      <c r="CC4" s="95"/>
      <c r="CD4" s="95"/>
      <c r="CE4" s="95"/>
      <c r="CF4" s="95"/>
      <c r="CG4" s="95"/>
      <c r="CH4" s="95"/>
      <c r="CI4" s="95"/>
      <c r="CJ4" s="95"/>
      <c r="CK4" s="95"/>
      <c r="CL4" s="95" t="s">
        <v>60</v>
      </c>
      <c r="CM4" s="95"/>
      <c r="CN4" s="95"/>
      <c r="CO4" s="95"/>
      <c r="CP4" s="95"/>
      <c r="CQ4" s="95"/>
      <c r="CR4" s="95"/>
      <c r="CS4" s="95"/>
      <c r="CT4" s="95"/>
      <c r="CU4" s="95"/>
      <c r="CV4" s="95"/>
      <c r="CW4" s="95" t="s">
        <v>61</v>
      </c>
      <c r="CX4" s="95"/>
      <c r="CY4" s="95"/>
      <c r="CZ4" s="95"/>
      <c r="DA4" s="95"/>
      <c r="DB4" s="95"/>
      <c r="DC4" s="95"/>
      <c r="DD4" s="95"/>
      <c r="DE4" s="95"/>
      <c r="DF4" s="95"/>
      <c r="DG4" s="95"/>
      <c r="DH4" s="95" t="s">
        <v>62</v>
      </c>
      <c r="DI4" s="95"/>
      <c r="DJ4" s="95"/>
      <c r="DK4" s="95"/>
      <c r="DL4" s="95"/>
      <c r="DM4" s="95"/>
      <c r="DN4" s="95"/>
      <c r="DO4" s="95"/>
      <c r="DP4" s="95"/>
      <c r="DQ4" s="95"/>
      <c r="DR4" s="95"/>
      <c r="DS4" s="95" t="s">
        <v>63</v>
      </c>
      <c r="DT4" s="95"/>
      <c r="DU4" s="95"/>
      <c r="DV4" s="95"/>
      <c r="DW4" s="95"/>
      <c r="DX4" s="95"/>
      <c r="DY4" s="95"/>
      <c r="DZ4" s="95"/>
      <c r="EA4" s="95"/>
      <c r="EB4" s="95"/>
      <c r="EC4" s="95"/>
      <c r="ED4" s="95" t="s">
        <v>64</v>
      </c>
      <c r="EE4" s="95"/>
      <c r="EF4" s="95"/>
      <c r="EG4" s="95"/>
      <c r="EH4" s="95"/>
      <c r="EI4" s="95"/>
      <c r="EJ4" s="95"/>
      <c r="EK4" s="95"/>
      <c r="EL4" s="95"/>
      <c r="EM4" s="95"/>
      <c r="EN4" s="95"/>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232076</v>
      </c>
      <c r="D6" s="34">
        <f t="shared" si="3"/>
        <v>46</v>
      </c>
      <c r="E6" s="34">
        <f t="shared" si="3"/>
        <v>1</v>
      </c>
      <c r="F6" s="34">
        <f t="shared" si="3"/>
        <v>0</v>
      </c>
      <c r="G6" s="34">
        <f t="shared" si="3"/>
        <v>1</v>
      </c>
      <c r="H6" s="34" t="str">
        <f t="shared" si="3"/>
        <v>愛知県　豊川市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88.16</v>
      </c>
      <c r="P6" s="35">
        <f t="shared" si="3"/>
        <v>99.82</v>
      </c>
      <c r="Q6" s="35">
        <f t="shared" si="3"/>
        <v>2160</v>
      </c>
      <c r="R6" s="35">
        <f t="shared" si="3"/>
        <v>186454</v>
      </c>
      <c r="S6" s="35">
        <f t="shared" si="3"/>
        <v>161.13999999999999</v>
      </c>
      <c r="T6" s="35">
        <f t="shared" si="3"/>
        <v>1157.0899999999999</v>
      </c>
      <c r="U6" s="35">
        <f t="shared" si="3"/>
        <v>186196</v>
      </c>
      <c r="V6" s="35">
        <f t="shared" si="3"/>
        <v>113.69</v>
      </c>
      <c r="W6" s="35">
        <f t="shared" si="3"/>
        <v>1637.75</v>
      </c>
      <c r="X6" s="36">
        <f>IF(X7="",NA(),X7)</f>
        <v>117.43</v>
      </c>
      <c r="Y6" s="36">
        <f t="shared" ref="Y6:AG6" si="4">IF(Y7="",NA(),Y7)</f>
        <v>115.35</v>
      </c>
      <c r="Z6" s="36">
        <f t="shared" si="4"/>
        <v>116.31</v>
      </c>
      <c r="AA6" s="36">
        <f t="shared" si="4"/>
        <v>116.35</v>
      </c>
      <c r="AB6" s="36">
        <f t="shared" si="4"/>
        <v>119.71</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373.57</v>
      </c>
      <c r="AU6" s="36">
        <f t="shared" ref="AU6:BC6" si="6">IF(AU7="",NA(),AU7)</f>
        <v>298</v>
      </c>
      <c r="AV6" s="36">
        <f t="shared" si="6"/>
        <v>290.44</v>
      </c>
      <c r="AW6" s="36">
        <f t="shared" si="6"/>
        <v>286.25</v>
      </c>
      <c r="AX6" s="36">
        <f t="shared" si="6"/>
        <v>311.95</v>
      </c>
      <c r="AY6" s="36">
        <f t="shared" si="6"/>
        <v>289.8</v>
      </c>
      <c r="AZ6" s="36">
        <f t="shared" si="6"/>
        <v>299.44</v>
      </c>
      <c r="BA6" s="36">
        <f t="shared" si="6"/>
        <v>311.99</v>
      </c>
      <c r="BB6" s="36">
        <f t="shared" si="6"/>
        <v>307.83</v>
      </c>
      <c r="BC6" s="36">
        <f t="shared" si="6"/>
        <v>318.89</v>
      </c>
      <c r="BD6" s="35" t="str">
        <f>IF(BD7="","",IF(BD7="-","【-】","【"&amp;SUBSTITUTE(TEXT(BD7,"#,##0.00"),"-","△")&amp;"】"))</f>
        <v>【261.93】</v>
      </c>
      <c r="BE6" s="36">
        <f>IF(BE7="",NA(),BE7)</f>
        <v>116.32</v>
      </c>
      <c r="BF6" s="36">
        <f t="shared" ref="BF6:BN6" si="7">IF(BF7="",NA(),BF7)</f>
        <v>108.94</v>
      </c>
      <c r="BG6" s="36">
        <f t="shared" si="7"/>
        <v>99.44</v>
      </c>
      <c r="BH6" s="36">
        <f t="shared" si="7"/>
        <v>94.18</v>
      </c>
      <c r="BI6" s="36">
        <f t="shared" si="7"/>
        <v>85.1</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115.58</v>
      </c>
      <c r="BQ6" s="36">
        <f t="shared" ref="BQ6:BY6" si="8">IF(BQ7="",NA(),BQ7)</f>
        <v>112.76</v>
      </c>
      <c r="BR6" s="36">
        <f t="shared" si="8"/>
        <v>114.06</v>
      </c>
      <c r="BS6" s="36">
        <f t="shared" si="8"/>
        <v>113.95</v>
      </c>
      <c r="BT6" s="36">
        <f t="shared" si="8"/>
        <v>117.63</v>
      </c>
      <c r="BU6" s="36">
        <f t="shared" si="8"/>
        <v>107.05</v>
      </c>
      <c r="BV6" s="36">
        <f t="shared" si="8"/>
        <v>106.4</v>
      </c>
      <c r="BW6" s="36">
        <f t="shared" si="8"/>
        <v>107.61</v>
      </c>
      <c r="BX6" s="36">
        <f t="shared" si="8"/>
        <v>106.02</v>
      </c>
      <c r="BY6" s="36">
        <f t="shared" si="8"/>
        <v>104.84</v>
      </c>
      <c r="BZ6" s="35" t="str">
        <f>IF(BZ7="","",IF(BZ7="-","【-】","【"&amp;SUBSTITUTE(TEXT(BZ7,"#,##0.00"),"-","△")&amp;"】"))</f>
        <v>【103.91】</v>
      </c>
      <c r="CA6" s="36">
        <f>IF(CA7="",NA(),CA7)</f>
        <v>128.26</v>
      </c>
      <c r="CB6" s="36">
        <f t="shared" ref="CB6:CJ6" si="9">IF(CB7="",NA(),CB7)</f>
        <v>131.44999999999999</v>
      </c>
      <c r="CC6" s="36">
        <f t="shared" si="9"/>
        <v>130.1</v>
      </c>
      <c r="CD6" s="36">
        <f t="shared" si="9"/>
        <v>130.16999999999999</v>
      </c>
      <c r="CE6" s="36">
        <f t="shared" si="9"/>
        <v>126.39</v>
      </c>
      <c r="CF6" s="36">
        <f t="shared" si="9"/>
        <v>155.09</v>
      </c>
      <c r="CG6" s="36">
        <f t="shared" si="9"/>
        <v>156.29</v>
      </c>
      <c r="CH6" s="36">
        <f t="shared" si="9"/>
        <v>155.69</v>
      </c>
      <c r="CI6" s="36">
        <f t="shared" si="9"/>
        <v>158.6</v>
      </c>
      <c r="CJ6" s="36">
        <f t="shared" si="9"/>
        <v>161.82</v>
      </c>
      <c r="CK6" s="35" t="str">
        <f>IF(CK7="","",IF(CK7="-","【-】","【"&amp;SUBSTITUTE(TEXT(CK7,"#,##0.00"),"-","△")&amp;"】"))</f>
        <v>【167.11】</v>
      </c>
      <c r="CL6" s="36">
        <f>IF(CL7="",NA(),CL7)</f>
        <v>66.540000000000006</v>
      </c>
      <c r="CM6" s="36">
        <f t="shared" ref="CM6:CU6" si="10">IF(CM7="",NA(),CM7)</f>
        <v>66.08</v>
      </c>
      <c r="CN6" s="36">
        <f t="shared" si="10"/>
        <v>66.709999999999994</v>
      </c>
      <c r="CO6" s="36">
        <f t="shared" si="10"/>
        <v>66.84</v>
      </c>
      <c r="CP6" s="36">
        <f t="shared" si="10"/>
        <v>66.92</v>
      </c>
      <c r="CQ6" s="36">
        <f t="shared" si="10"/>
        <v>61.61</v>
      </c>
      <c r="CR6" s="36">
        <f t="shared" si="10"/>
        <v>62.34</v>
      </c>
      <c r="CS6" s="36">
        <f t="shared" si="10"/>
        <v>62.46</v>
      </c>
      <c r="CT6" s="36">
        <f t="shared" si="10"/>
        <v>62.88</v>
      </c>
      <c r="CU6" s="36">
        <f t="shared" si="10"/>
        <v>62.32</v>
      </c>
      <c r="CV6" s="35" t="str">
        <f>IF(CV7="","",IF(CV7="-","【-】","【"&amp;SUBSTITUTE(TEXT(CV7,"#,##0.00"),"-","△")&amp;"】"))</f>
        <v>【60.27】</v>
      </c>
      <c r="CW6" s="36">
        <f>IF(CW7="",NA(),CW7)</f>
        <v>92.84</v>
      </c>
      <c r="CX6" s="36">
        <f t="shared" ref="CX6:DF6" si="11">IF(CX7="",NA(),CX7)</f>
        <v>92.66</v>
      </c>
      <c r="CY6" s="36">
        <f t="shared" si="11"/>
        <v>93.01</v>
      </c>
      <c r="CZ6" s="36">
        <f t="shared" si="11"/>
        <v>92.84</v>
      </c>
      <c r="DA6" s="36">
        <f t="shared" si="11"/>
        <v>92.71</v>
      </c>
      <c r="DB6" s="36">
        <f t="shared" si="11"/>
        <v>90.23</v>
      </c>
      <c r="DC6" s="36">
        <f t="shared" si="11"/>
        <v>90.15</v>
      </c>
      <c r="DD6" s="36">
        <f t="shared" si="11"/>
        <v>90.62</v>
      </c>
      <c r="DE6" s="36">
        <f t="shared" si="11"/>
        <v>90.13</v>
      </c>
      <c r="DF6" s="36">
        <f t="shared" si="11"/>
        <v>90.19</v>
      </c>
      <c r="DG6" s="35" t="str">
        <f>IF(DG7="","",IF(DG7="-","【-】","【"&amp;SUBSTITUTE(TEXT(DG7,"#,##0.00"),"-","△")&amp;"】"))</f>
        <v>【89.92】</v>
      </c>
      <c r="DH6" s="36">
        <f>IF(DH7="",NA(),DH7)</f>
        <v>44.16</v>
      </c>
      <c r="DI6" s="36">
        <f t="shared" ref="DI6:DQ6" si="12">IF(DI7="",NA(),DI7)</f>
        <v>44.58</v>
      </c>
      <c r="DJ6" s="36">
        <f t="shared" si="12"/>
        <v>45.43</v>
      </c>
      <c r="DK6" s="36">
        <f t="shared" si="12"/>
        <v>45.92</v>
      </c>
      <c r="DL6" s="36">
        <f t="shared" si="12"/>
        <v>46.72</v>
      </c>
      <c r="DM6" s="36">
        <f t="shared" si="12"/>
        <v>46.36</v>
      </c>
      <c r="DN6" s="36">
        <f t="shared" si="12"/>
        <v>47.37</v>
      </c>
      <c r="DO6" s="36">
        <f t="shared" si="12"/>
        <v>48.01</v>
      </c>
      <c r="DP6" s="36">
        <f t="shared" si="12"/>
        <v>48.01</v>
      </c>
      <c r="DQ6" s="36">
        <f t="shared" si="12"/>
        <v>48.86</v>
      </c>
      <c r="DR6" s="35" t="str">
        <f>IF(DR7="","",IF(DR7="-","【-】","【"&amp;SUBSTITUTE(TEXT(DR7,"#,##0.00"),"-","△")&amp;"】"))</f>
        <v>【48.85】</v>
      </c>
      <c r="DS6" s="36">
        <f>IF(DS7="",NA(),DS7)</f>
        <v>14.82</v>
      </c>
      <c r="DT6" s="36">
        <f t="shared" ref="DT6:EB6" si="13">IF(DT7="",NA(),DT7)</f>
        <v>16.41</v>
      </c>
      <c r="DU6" s="36">
        <f t="shared" si="13"/>
        <v>16.670000000000002</v>
      </c>
      <c r="DV6" s="36">
        <f t="shared" si="13"/>
        <v>17.53</v>
      </c>
      <c r="DW6" s="36">
        <f t="shared" si="13"/>
        <v>19.350000000000001</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1.67</v>
      </c>
      <c r="EE6" s="36">
        <f t="shared" ref="EE6:EM6" si="14">IF(EE7="",NA(),EE7)</f>
        <v>1.45</v>
      </c>
      <c r="EF6" s="36">
        <f t="shared" si="14"/>
        <v>1.25</v>
      </c>
      <c r="EG6" s="36">
        <f t="shared" si="14"/>
        <v>1.19</v>
      </c>
      <c r="EH6" s="36">
        <f t="shared" si="14"/>
        <v>0.87</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232076</v>
      </c>
      <c r="D7" s="38">
        <v>46</v>
      </c>
      <c r="E7" s="38">
        <v>1</v>
      </c>
      <c r="F7" s="38">
        <v>0</v>
      </c>
      <c r="G7" s="38">
        <v>1</v>
      </c>
      <c r="H7" s="38" t="s">
        <v>93</v>
      </c>
      <c r="I7" s="38" t="s">
        <v>94</v>
      </c>
      <c r="J7" s="38" t="s">
        <v>95</v>
      </c>
      <c r="K7" s="38" t="s">
        <v>96</v>
      </c>
      <c r="L7" s="38" t="s">
        <v>97</v>
      </c>
      <c r="M7" s="38" t="s">
        <v>98</v>
      </c>
      <c r="N7" s="39" t="s">
        <v>99</v>
      </c>
      <c r="O7" s="39">
        <v>88.16</v>
      </c>
      <c r="P7" s="39">
        <v>99.82</v>
      </c>
      <c r="Q7" s="39">
        <v>2160</v>
      </c>
      <c r="R7" s="39">
        <v>186454</v>
      </c>
      <c r="S7" s="39">
        <v>161.13999999999999</v>
      </c>
      <c r="T7" s="39">
        <v>1157.0899999999999</v>
      </c>
      <c r="U7" s="39">
        <v>186196</v>
      </c>
      <c r="V7" s="39">
        <v>113.69</v>
      </c>
      <c r="W7" s="39">
        <v>1637.75</v>
      </c>
      <c r="X7" s="39">
        <v>117.43</v>
      </c>
      <c r="Y7" s="39">
        <v>115.35</v>
      </c>
      <c r="Z7" s="39">
        <v>116.31</v>
      </c>
      <c r="AA7" s="39">
        <v>116.35</v>
      </c>
      <c r="AB7" s="39">
        <v>119.71</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373.57</v>
      </c>
      <c r="AU7" s="39">
        <v>298</v>
      </c>
      <c r="AV7" s="39">
        <v>290.44</v>
      </c>
      <c r="AW7" s="39">
        <v>286.25</v>
      </c>
      <c r="AX7" s="39">
        <v>311.95</v>
      </c>
      <c r="AY7" s="39">
        <v>289.8</v>
      </c>
      <c r="AZ7" s="39">
        <v>299.44</v>
      </c>
      <c r="BA7" s="39">
        <v>311.99</v>
      </c>
      <c r="BB7" s="39">
        <v>307.83</v>
      </c>
      <c r="BC7" s="39">
        <v>318.89</v>
      </c>
      <c r="BD7" s="39">
        <v>261.93</v>
      </c>
      <c r="BE7" s="39">
        <v>116.32</v>
      </c>
      <c r="BF7" s="39">
        <v>108.94</v>
      </c>
      <c r="BG7" s="39">
        <v>99.44</v>
      </c>
      <c r="BH7" s="39">
        <v>94.18</v>
      </c>
      <c r="BI7" s="39">
        <v>85.1</v>
      </c>
      <c r="BJ7" s="39">
        <v>301.99</v>
      </c>
      <c r="BK7" s="39">
        <v>298.08999999999997</v>
      </c>
      <c r="BL7" s="39">
        <v>291.77999999999997</v>
      </c>
      <c r="BM7" s="39">
        <v>295.44</v>
      </c>
      <c r="BN7" s="39">
        <v>290.07</v>
      </c>
      <c r="BO7" s="39">
        <v>270.45999999999998</v>
      </c>
      <c r="BP7" s="39">
        <v>115.58</v>
      </c>
      <c r="BQ7" s="39">
        <v>112.76</v>
      </c>
      <c r="BR7" s="39">
        <v>114.06</v>
      </c>
      <c r="BS7" s="39">
        <v>113.95</v>
      </c>
      <c r="BT7" s="39">
        <v>117.63</v>
      </c>
      <c r="BU7" s="39">
        <v>107.05</v>
      </c>
      <c r="BV7" s="39">
        <v>106.4</v>
      </c>
      <c r="BW7" s="39">
        <v>107.61</v>
      </c>
      <c r="BX7" s="39">
        <v>106.02</v>
      </c>
      <c r="BY7" s="39">
        <v>104.84</v>
      </c>
      <c r="BZ7" s="39">
        <v>103.91</v>
      </c>
      <c r="CA7" s="39">
        <v>128.26</v>
      </c>
      <c r="CB7" s="39">
        <v>131.44999999999999</v>
      </c>
      <c r="CC7" s="39">
        <v>130.1</v>
      </c>
      <c r="CD7" s="39">
        <v>130.16999999999999</v>
      </c>
      <c r="CE7" s="39">
        <v>126.39</v>
      </c>
      <c r="CF7" s="39">
        <v>155.09</v>
      </c>
      <c r="CG7" s="39">
        <v>156.29</v>
      </c>
      <c r="CH7" s="39">
        <v>155.69</v>
      </c>
      <c r="CI7" s="39">
        <v>158.6</v>
      </c>
      <c r="CJ7" s="39">
        <v>161.82</v>
      </c>
      <c r="CK7" s="39">
        <v>167.11</v>
      </c>
      <c r="CL7" s="39">
        <v>66.540000000000006</v>
      </c>
      <c r="CM7" s="39">
        <v>66.08</v>
      </c>
      <c r="CN7" s="39">
        <v>66.709999999999994</v>
      </c>
      <c r="CO7" s="39">
        <v>66.84</v>
      </c>
      <c r="CP7" s="39">
        <v>66.92</v>
      </c>
      <c r="CQ7" s="39">
        <v>61.61</v>
      </c>
      <c r="CR7" s="39">
        <v>62.34</v>
      </c>
      <c r="CS7" s="39">
        <v>62.46</v>
      </c>
      <c r="CT7" s="39">
        <v>62.88</v>
      </c>
      <c r="CU7" s="39">
        <v>62.32</v>
      </c>
      <c r="CV7" s="39">
        <v>60.27</v>
      </c>
      <c r="CW7" s="39">
        <v>92.84</v>
      </c>
      <c r="CX7" s="39">
        <v>92.66</v>
      </c>
      <c r="CY7" s="39">
        <v>93.01</v>
      </c>
      <c r="CZ7" s="39">
        <v>92.84</v>
      </c>
      <c r="DA7" s="39">
        <v>92.71</v>
      </c>
      <c r="DB7" s="39">
        <v>90.23</v>
      </c>
      <c r="DC7" s="39">
        <v>90.15</v>
      </c>
      <c r="DD7" s="39">
        <v>90.62</v>
      </c>
      <c r="DE7" s="39">
        <v>90.13</v>
      </c>
      <c r="DF7" s="39">
        <v>90.19</v>
      </c>
      <c r="DG7" s="39">
        <v>89.92</v>
      </c>
      <c r="DH7" s="39">
        <v>44.16</v>
      </c>
      <c r="DI7" s="39">
        <v>44.58</v>
      </c>
      <c r="DJ7" s="39">
        <v>45.43</v>
      </c>
      <c r="DK7" s="39">
        <v>45.92</v>
      </c>
      <c r="DL7" s="39">
        <v>46.72</v>
      </c>
      <c r="DM7" s="39">
        <v>46.36</v>
      </c>
      <c r="DN7" s="39">
        <v>47.37</v>
      </c>
      <c r="DO7" s="39">
        <v>48.01</v>
      </c>
      <c r="DP7" s="39">
        <v>48.01</v>
      </c>
      <c r="DQ7" s="39">
        <v>48.86</v>
      </c>
      <c r="DR7" s="39">
        <v>48.85</v>
      </c>
      <c r="DS7" s="39">
        <v>14.82</v>
      </c>
      <c r="DT7" s="39">
        <v>16.41</v>
      </c>
      <c r="DU7" s="39">
        <v>16.670000000000002</v>
      </c>
      <c r="DV7" s="39">
        <v>17.53</v>
      </c>
      <c r="DW7" s="39">
        <v>19.350000000000001</v>
      </c>
      <c r="DX7" s="39">
        <v>13.57</v>
      </c>
      <c r="DY7" s="39">
        <v>14.27</v>
      </c>
      <c r="DZ7" s="39">
        <v>16.170000000000002</v>
      </c>
      <c r="EA7" s="39">
        <v>16.600000000000001</v>
      </c>
      <c r="EB7" s="39">
        <v>18.510000000000002</v>
      </c>
      <c r="EC7" s="39">
        <v>17.8</v>
      </c>
      <c r="ED7" s="39">
        <v>1.67</v>
      </c>
      <c r="EE7" s="39">
        <v>1.45</v>
      </c>
      <c r="EF7" s="39">
        <v>1.25</v>
      </c>
      <c r="EG7" s="39">
        <v>1.19</v>
      </c>
      <c r="EH7" s="39">
        <v>0.87</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2019-12-05T04:18:24Z</dcterms:created>
  <cp:lastPrinted>2020-02-05T02:20:38Z</cp:lastPrinted>
  <dcterms:modified xsi:type="dcterms:W3CDTF">2020-02-05T02:42:19Z</dcterms:modified>
</cp:coreProperties>
</file>