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VPROFILE01\home\2550\Desktop\新しいフォルダー\【Zipアーカイブ】20210208092911_【財政課210締切】公営企業に係る「経営比較分析表」の分析等の確認について(15)\files\受け取ったファイル（特環のみ県添削あった）\"/>
    </mc:Choice>
  </mc:AlternateContent>
  <xr:revisionPtr revIDLastSave="0" documentId="13_ncr:1_{D6EBD2FF-0392-4BAB-828B-D590D092AFF5}" xr6:coauthVersionLast="46" xr6:coauthVersionMax="46" xr10:uidLastSave="{00000000-0000-0000-0000-000000000000}"/>
  <workbookProtection workbookAlgorithmName="SHA-512" workbookHashValue="Y1IWyhPmIlZOFf+XnbFAykqgYD+c9hMADONsBbNJzl+CIIyhMz5DtqBdaCMRelRVDh6V725+t2O+WnHH6EQ9wg==" workbookSaltValue="NwuqVFN3ZJKcXoIqNulNc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BB8" i="4"/>
  <c r="AT8" i="4"/>
  <c r="AD8" i="4"/>
  <c r="W8" i="4"/>
  <c r="P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<sst xmlns="http://schemas.openxmlformats.org/spreadsheetml/2006/main" count="319" uniqueCount="116">
  <si>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</si>
  <si>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</si>
  <si>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</si>
  <si>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</si>
  <si>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</si>
  <si>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</si>
  <si>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</si>
  <si>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</si>
  <si>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</si>
  <si>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</si>
  <si>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</si>
  <si>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</si>
  <si>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</si>
  <si>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</si>
  <si>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</si>
  <si>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</si>
  <si>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</si>
  <si>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</si>
  <si>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</si>
  <si>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</si>
  <si>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</si>
  <si>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</si>
  <si>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</si>
  <si>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</si>
  <si>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</si>
  <si>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</si>
  <si>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</si>
  <si>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</si>
  <si>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</si>
  <si>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</si>
  <si>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</si>
  <si>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</si>
  <si>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</si>
  <si>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</si>
  <si>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</si>
  <si>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</si>
  <si>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</si>
  <si>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</si>
  <si>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</si>
  <si>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</si>
  <si>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</si>
  <si>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</si>
  <si>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</si>
  <si>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</si>
  <si>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</si>
  <si>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</si>
  <si>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</si>
  <si>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</si>
  <si>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</si>
  <si>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</si>
  <si>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</si>
  <si>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</si>
  <si>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</si>
  <si>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</si>
  <si>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</si>
  <si>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</si>
  <si>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</si>
  <si>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</si>
  <si>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</si>
  <si>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</si>
  <si>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</si>
  <si>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</si>
  <si>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</si>
  <si>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</si>
  <si>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</si>
  <si>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</si>
  <si>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</si>
  <si>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</si>
  <si>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</si>
  <si>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</si>
  <si>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</si>
  <si>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</si>
  <si>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</si>
  <si>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</si>
  <si>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</si>
  <si>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</si>
  <si>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</si>
  <si>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</si>
  <si>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</si>
  <si>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</si>
  <si>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</si>
  <si>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</si>
  <si>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</si>
  <si>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</si>
  <si>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</si>
  <si>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</si>
  <si>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</si>
  <si>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</si>
  <si>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</si>
  <si>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</si>
  <si>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</si>
  <si>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</si>
  <si>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</si>
  <si>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</si>
  <si>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</si>
  <si>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</si>
  <si>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</si>
  <si>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</si>
  <si>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</si>
  <si>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</si>
  <si>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</si>
  <si>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</si>
  <si>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</si>
  <si>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</si>
  <si>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</si>
  <si>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</si>
  <si>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</si>
  <si>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</si>
  <si>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</si>
  <si>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</si>
  <si>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</si>
  <si>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</si>
  <si>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</si>
  <si>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農村地区で人口減少傾向にあるため今後使用料単価設定、計画的な維持修繕、施設老朽化対策、広域化などにより経営改善を図る必要がある。
令和元年度から公共下水道事業と同様に地方公営企業法一部適用がされたばかりだが、今後経営状況を明確化して、中長期的な視野で経営課題を分析する必要がある。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
</t>
    <phoneticPr fontId="4"/>
  </si>
  <si>
    <t>①有形固定資産減価償却率は、平成の初頭から中頃に建設されたため、耐用年数が経過していない資産も多いことが平均を下回った要因と考えられる。
②管渠老朽化率は、まだ耐用年数を超えた管渠がないため0%となった。
③管渠改善率は、修繕等の実績がなかっため、0%となった。
なお、前述したすべての指標について、本市農集排事業は令和元年度から地方公営企業法一部適用をしたため、比較対象とする前年度数値はない。</t>
    <rPh sb="14" eb="16">
      <t>ヘイセイ</t>
    </rPh>
    <rPh sb="17" eb="19">
      <t>ショトウ</t>
    </rPh>
    <rPh sb="21" eb="23">
      <t>ナカゴロ</t>
    </rPh>
    <rPh sb="24" eb="26">
      <t>ケンセツ</t>
    </rPh>
    <rPh sb="32" eb="34">
      <t>タイヨウ</t>
    </rPh>
    <rPh sb="34" eb="36">
      <t>ネンスウ</t>
    </rPh>
    <rPh sb="37" eb="39">
      <t>ケイカ</t>
    </rPh>
    <rPh sb="44" eb="46">
      <t>シサン</t>
    </rPh>
    <rPh sb="47" eb="48">
      <t>オオ</t>
    </rPh>
    <rPh sb="52" eb="54">
      <t>ヘイキン</t>
    </rPh>
    <rPh sb="55" eb="57">
      <t>シタマワ</t>
    </rPh>
    <rPh sb="59" eb="61">
      <t>ヨウイン</t>
    </rPh>
    <rPh sb="62" eb="63">
      <t>カンガ</t>
    </rPh>
    <rPh sb="152" eb="155">
      <t>ノウシュウハイ</t>
    </rPh>
    <phoneticPr fontId="4"/>
  </si>
  <si>
    <r>
      <t>①経常収支比率は、100%を超え黒字であるが、一般会計からの繰出金が多額にあることがその要因として考えられるため、更なる経費削減を図る必要がある。
②累積欠損金比率は、0%であり今後も0%を維持するよう努める。</t>
    </r>
    <r>
      <rPr>
        <sz val="11"/>
        <color rgb="FFFF0000"/>
        <rFont val="ＭＳ ゴシック"/>
        <family val="3"/>
        <charset val="128"/>
      </rPr>
      <t xml:space="preserve">
</t>
    </r>
    <r>
      <rPr>
        <sz val="11"/>
        <color theme="1"/>
        <rFont val="ＭＳ ゴシック"/>
        <family val="3"/>
        <charset val="128"/>
      </rPr>
      <t>③流動比率は、平均を上回っているものの、一般会計からの繰出金が多額にあるため、更なる経費削減を図る必要がある。
④企業債残高対事業規模比率は、一般会計との協議により償還額全額を繰出金で賄うこととなっているため0%となった。</t>
    </r>
    <r>
      <rPr>
        <sz val="11"/>
        <color rgb="FFFF0000"/>
        <rFont val="ＭＳ ゴシック"/>
        <family val="3"/>
        <charset val="128"/>
      </rPr>
      <t xml:space="preserve">
</t>
    </r>
    <r>
      <rPr>
        <sz val="11"/>
        <color theme="1"/>
        <rFont val="ＭＳ ゴシック"/>
        <family val="3"/>
        <charset val="128"/>
      </rPr>
      <t>⑤経費回収率は、平均を上回っているものの、一般会計からの繰出金が多額にあるため、更なる経費削減を図る必要がある。</t>
    </r>
    <r>
      <rPr>
        <sz val="11"/>
        <color rgb="FFFF0000"/>
        <rFont val="ＭＳ ゴシック"/>
        <family val="3"/>
        <charset val="128"/>
      </rPr>
      <t xml:space="preserve">
</t>
    </r>
    <r>
      <rPr>
        <sz val="11"/>
        <color theme="1"/>
        <rFont val="ＭＳ ゴシック"/>
        <family val="3"/>
        <charset val="128"/>
      </rPr>
      <t>⑥汚水処理原価は、平均より良好であるものの、一般会計からの繰出金が多額にあるため、更なる経費削減を図る必要がある。
⑦施設利用率は、平均より良好であり今後施設の増強予定はない。
⑧水洗化率は、平均を上回っているが、現状は新規整備はなく、新規接続も少なく、横ばいで推移することが予想される。
なお、前述したすべての指標について、本市農集排事業は令和元年度から地方公営企業法一部適用をしたため、比較対象とする前年度数値はない。</t>
    </r>
    <rPh sb="23" eb="25">
      <t>イッパン</t>
    </rPh>
    <rPh sb="25" eb="27">
      <t>カイケイ</t>
    </rPh>
    <rPh sb="30" eb="32">
      <t>クリダ</t>
    </rPh>
    <rPh sb="32" eb="33">
      <t>キン</t>
    </rPh>
    <rPh sb="34" eb="36">
      <t>タガク</t>
    </rPh>
    <rPh sb="49" eb="50">
      <t>カンガ</t>
    </rPh>
    <rPh sb="57" eb="58">
      <t>サラ</t>
    </rPh>
    <rPh sb="75" eb="77">
      <t>ルイセキ</t>
    </rPh>
    <rPh sb="77" eb="79">
      <t>ケッソン</t>
    </rPh>
    <rPh sb="79" eb="80">
      <t>キン</t>
    </rPh>
    <rPh sb="80" eb="82">
      <t>ヒリツ</t>
    </rPh>
    <rPh sb="89" eb="91">
      <t>コンゴ</t>
    </rPh>
    <rPh sb="95" eb="97">
      <t>イジ</t>
    </rPh>
    <rPh sb="107" eb="109">
      <t>リュウドウ</t>
    </rPh>
    <rPh sb="109" eb="111">
      <t>ヒリツ</t>
    </rPh>
    <rPh sb="113" eb="115">
      <t>ヘイキン</t>
    </rPh>
    <rPh sb="116" eb="118">
      <t>ウワマワ</t>
    </rPh>
    <rPh sb="137" eb="139">
      <t>タガク</t>
    </rPh>
    <rPh sb="145" eb="146">
      <t>サラ</t>
    </rPh>
    <rPh sb="177" eb="179">
      <t>イッパン</t>
    </rPh>
    <rPh sb="179" eb="181">
      <t>カイケイ</t>
    </rPh>
    <rPh sb="183" eb="185">
      <t>キョウギ</t>
    </rPh>
    <rPh sb="188" eb="190">
      <t>ショウカン</t>
    </rPh>
    <rPh sb="190" eb="191">
      <t>ガク</t>
    </rPh>
    <rPh sb="191" eb="193">
      <t>ゼンガク</t>
    </rPh>
    <rPh sb="194" eb="196">
      <t>クリダ</t>
    </rPh>
    <rPh sb="196" eb="197">
      <t>キン</t>
    </rPh>
    <rPh sb="198" eb="199">
      <t>マカナ</t>
    </rPh>
    <rPh sb="250" eb="252">
      <t>タガク</t>
    </rPh>
    <rPh sb="258" eb="259">
      <t>サラ</t>
    </rPh>
    <rPh sb="280" eb="281">
      <t>ハラ</t>
    </rPh>
    <rPh sb="316" eb="317">
      <t>サラ</t>
    </rPh>
    <rPh sb="350" eb="352">
      <t>コンゴ</t>
    </rPh>
    <rPh sb="352" eb="354">
      <t>シセツ</t>
    </rPh>
    <rPh sb="355" eb="357">
      <t>ゾウキョウ</t>
    </rPh>
    <rPh sb="357" eb="359">
      <t>ヨテイ</t>
    </rPh>
    <rPh sb="371" eb="373">
      <t>ヘイキン</t>
    </rPh>
    <rPh sb="374" eb="376">
      <t>ウワマワ</t>
    </rPh>
    <rPh sb="382" eb="384">
      <t>ゲンジョウ</t>
    </rPh>
    <rPh sb="402" eb="403">
      <t>ヨコ</t>
    </rPh>
    <rPh sb="406" eb="408">
      <t>スイイ</t>
    </rPh>
    <rPh sb="413" eb="415">
      <t>ヨソウ</t>
    </rPh>
    <rPh sb="440" eb="443">
      <t>ノウシュウハイ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</si>
</sst>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82-4CF1-9C2F-D426B10FF2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082-4CF1-9C2F-D426B10FF2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60.83</c:v>
                </c:pt>
              </c:numCache>
            </c:numRef>
          </c:val>
          <c:extLst>
            <c:ext xmlns:c16="http://schemas.microsoft.com/office/drawing/2014/chart" uri="{C3380CC4-5D6E-409C-BE32-E72D297353CC}">
              <c16:uniqueId val="{00000000-FFE7-468C-AF01-AD754CCDB9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FFE7-468C-AF01-AD754CCDB9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97.05</c:v>
                </c:pt>
              </c:numCache>
            </c:numRef>
          </c:val>
          <c:extLst>
            <c:ext xmlns:c16="http://schemas.microsoft.com/office/drawing/2014/chart" uri="{C3380CC4-5D6E-409C-BE32-E72D297353CC}">
              <c16:uniqueId val="{00000000-8EE5-4FD1-982C-1B0DF322DC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8EE5-4FD1-982C-1B0DF322DC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110.36</c:v>
                </c:pt>
              </c:numCache>
            </c:numRef>
          </c:val>
          <c:extLst>
            <c:ext xmlns:c16="http://schemas.microsoft.com/office/drawing/2014/chart" uri="{C3380CC4-5D6E-409C-BE32-E72D297353CC}">
              <c16:uniqueId val="{00000000-9192-4D07-9499-BEC3A65F34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9192-4D07-9499-BEC3A65F34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4.93</c:v>
                </c:pt>
              </c:numCache>
            </c:numRef>
          </c:val>
          <c:extLst>
            <c:ext xmlns:c16="http://schemas.microsoft.com/office/drawing/2014/chart" uri="{C3380CC4-5D6E-409C-BE32-E72D297353CC}">
              <c16:uniqueId val="{00000000-9E3A-4F44-B025-851655E8BF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9E3A-4F44-B025-851655E8BF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BF8-45D3-B75E-1B6739021A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BF8-45D3-B75E-1B6739021A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96-42F3-90EA-CA60EBE5AB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DD96-42F3-90EA-CA60EBE5AB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58.76</c:v>
                </c:pt>
              </c:numCache>
            </c:numRef>
          </c:val>
          <c:extLst>
            <c:ext xmlns:c16="http://schemas.microsoft.com/office/drawing/2014/chart" uri="{C3380CC4-5D6E-409C-BE32-E72D297353CC}">
              <c16:uniqueId val="{00000000-8818-496D-A58A-4E4C65454C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818-496D-A58A-4E4C65454C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F8-48A2-8A9D-34818D371F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10F8-48A2-8A9D-34818D371F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73.52</c:v>
                </c:pt>
              </c:numCache>
            </c:numRef>
          </c:val>
          <c:extLst>
            <c:ext xmlns:c16="http://schemas.microsoft.com/office/drawing/2014/chart" uri="{C3380CC4-5D6E-409C-BE32-E72D297353CC}">
              <c16:uniqueId val="{00000000-FCC5-40AB-AA60-FF941D1A6C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FCC5-40AB-AA60-FF941D1A6C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186.89</c:v>
                </c:pt>
              </c:numCache>
            </c:numRef>
          </c:val>
          <c:extLst>
            <c:ext xmlns:c16="http://schemas.microsoft.com/office/drawing/2014/chart" uri="{C3380CC4-5D6E-409C-BE32-E72D297353CC}">
              <c16:uniqueId val="{00000000-0CB9-4F09-97BA-97432B6633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0CB9-4F09-97BA-97432B6633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186802</v>
      </c>
      <c r="AM8" s="51"/>
      <c r="AN8" s="51"/>
      <c r="AO8" s="51"/>
      <c r="AP8" s="51"/>
      <c r="AQ8" s="51"/>
      <c r="AR8" s="51"/>
      <c r="AS8" s="51"/>
      <c r="AT8" s="46">
        <f>データ!T6</f>
        <v>161.13999999999999</v>
      </c>
      <c r="AU8" s="46"/>
      <c r="AV8" s="46"/>
      <c r="AW8" s="46"/>
      <c r="AX8" s="46"/>
      <c r="AY8" s="46"/>
      <c r="AZ8" s="46"/>
      <c r="BA8" s="46"/>
      <c r="BB8" s="46">
        <f>データ!U6</f>
        <v>1159.25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82.31</v>
      </c>
      <c r="J10" s="46"/>
      <c r="K10" s="46"/>
      <c r="L10" s="46"/>
      <c r="M10" s="46"/>
      <c r="N10" s="46"/>
      <c r="O10" s="46"/>
      <c r="P10" s="46">
        <f>データ!P6</f>
        <v>1.54</v>
      </c>
      <c r="Q10" s="46"/>
      <c r="R10" s="46"/>
      <c r="S10" s="46"/>
      <c r="T10" s="46"/>
      <c r="U10" s="46"/>
      <c r="V10" s="46"/>
      <c r="W10" s="46">
        <f>データ!Q6</f>
        <v>87.13</v>
      </c>
      <c r="X10" s="46"/>
      <c r="Y10" s="46"/>
      <c r="Z10" s="46"/>
      <c r="AA10" s="46"/>
      <c r="AB10" s="46"/>
      <c r="AC10" s="46"/>
      <c r="AD10" s="51">
        <f>データ!R6</f>
        <v>3596</v>
      </c>
      <c r="AE10" s="51"/>
      <c r="AF10" s="51"/>
      <c r="AG10" s="51"/>
      <c r="AH10" s="51"/>
      <c r="AI10" s="51"/>
      <c r="AJ10" s="51"/>
      <c r="AK10" s="2"/>
      <c r="AL10" s="51">
        <f>データ!V6</f>
        <v>2878</v>
      </c>
      <c r="AM10" s="51"/>
      <c r="AN10" s="51"/>
      <c r="AO10" s="51"/>
      <c r="AP10" s="51"/>
      <c r="AQ10" s="51"/>
      <c r="AR10" s="51"/>
      <c r="AS10" s="51"/>
      <c r="AT10" s="46">
        <f>データ!W6</f>
        <v>1.62</v>
      </c>
      <c r="AU10" s="46"/>
      <c r="AV10" s="46"/>
      <c r="AW10" s="46"/>
      <c r="AX10" s="46"/>
      <c r="AY10" s="46"/>
      <c r="AZ10" s="46"/>
      <c r="BA10" s="46"/>
      <c r="BB10" s="46">
        <f>データ!X6</f>
        <v>1776.54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7K5NCzH+JB7rHhRg1pMLU7ukRxftLu4JpP/8lKSGrqA02yRseGbGjukVkw+qrvxjpONhTqaUbH0jv9eCyY8cfw==" saltValue="yCp5thdHMQUulKUsRtkv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232076</v>
      </c>
      <c r="D6" s="33">
        <f t="shared" si="3"/>
        <v>46</v>
      </c>
      <c r="E6" s="33">
        <f t="shared" si="3"/>
        <v>17</v>
      </c>
      <c r="F6" s="33">
        <f t="shared" si="3"/>
        <v>5</v>
      </c>
      <c r="G6" s="33">
        <f t="shared" si="3"/>
        <v>0</v>
      </c>
      <c r="H6" s="33" t="str">
        <f t="shared" si="3"/>
        <v>愛知県　豊川市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82.31</v>
      </c>
      <c r="P6" s="34">
        <f t="shared" si="3"/>
        <v>1.54</v>
      </c>
      <c r="Q6" s="34">
        <f t="shared" si="3"/>
        <v>87.13</v>
      </c>
      <c r="R6" s="34">
        <f t="shared" si="3"/>
        <v>3596</v>
      </c>
      <c r="S6" s="34">
        <f t="shared" si="3"/>
        <v>186802</v>
      </c>
      <c r="T6" s="34">
        <f t="shared" si="3"/>
        <v>161.13999999999999</v>
      </c>
      <c r="U6" s="34">
        <f t="shared" si="3"/>
        <v>1159.25</v>
      </c>
      <c r="V6" s="34">
        <f t="shared" si="3"/>
        <v>2878</v>
      </c>
      <c r="W6" s="34">
        <f t="shared" si="3"/>
        <v>1.62</v>
      </c>
      <c r="X6" s="34">
        <f t="shared" si="3"/>
        <v>1776.54</v>
      </c>
      <c r="Y6" s="35" t="str">
        <f>IF(Y7="",NA(),Y7)</f>
        <v>-</v>
      </c>
      <c r="Z6" s="35" t="str">
        <f t="shared" ref="Z6:AH6" si="4">IF(Z7="",NA(),Z7)</f>
        <v>-</v>
      </c>
      <c r="AA6" s="35" t="str">
        <f t="shared" si="4"/>
        <v>-</v>
      </c>
      <c r="AB6" s="35" t="str">
        <f t="shared" si="4"/>
        <v>-</v>
      </c>
      <c r="AC6" s="35">
        <f t="shared" si="4"/>
        <v>110.36</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58.76</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73.52</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186.89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60.83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97.05</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4.93</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232076</v>
      </c>
      <c r="D7" s="37">
        <v>46</v>
      </c>
      <c r="E7" s="37">
        <v>17</v>
      </c>
      <c r="F7" s="37">
        <v>5</v>
      </c>
      <c r="G7" s="37">
        <v>0</v>
      </c>
      <c r="H7" s="37" t="s">
        <v>96</v>
      </c>
      <c r="I7" s="37" t="s">
        <v>97</v>
      </c>
      <c r="J7" s="37" t="s">
        <v>98</v>
      </c>
      <c r="K7" s="37" t="s">
        <v>99</v>
      </c>
      <c r="L7" s="37" t="s">
        <v>100</v>
      </c>
      <c r="M7" s="37" t="s">
        <v>101</v>
      </c>
      <c r="N7" s="38" t="s">
        <v>102</v>
      </c>
      <c r="O7" s="38">
        <v>82.31</v>
      </c>
      <c r="P7" s="38">
        <v>1.54</v>
      </c>
      <c r="Q7" s="38">
        <v>87.13</v>
      </c>
      <c r="R7" s="38">
        <v>3596</v>
      </c>
      <c r="S7" s="38">
        <v>186802</v>
      </c>
      <c r="T7" s="38">
        <v>161.13999999999999</v>
      </c>
      <c r="U7" s="38">
        <v>1159.25</v>
      </c>
      <c r="V7" s="38">
        <v>2878</v>
      </c>
      <c r="W7" s="38">
        <v>1.62</v>
      </c>
      <c r="X7" s="38">
        <v>1776.54</v>
      </c>
      <c r="Y7" s="38" t="s">
        <v>102</v>
      </c>
      <c r="Z7" s="38" t="s">
        <v>102</v>
      </c>
      <c r="AA7" s="38" t="s">
        <v>102</v>
      </c>
      <c r="AB7" s="38" t="s">
        <v>102</v>
      </c>
      <c r="AC7" s="38">
        <v>110.36</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58.76</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73.52</v>
      </c>
      <c r="BV7" s="38" t="s">
        <v>102</v>
      </c>
      <c r="BW7" s="38" t="s">
        <v>102</v>
      </c>
      <c r="BX7" s="38" t="s">
        <v>102</v>
      </c>
      <c r="BY7" s="38" t="s">
        <v>102</v>
      </c>
      <c r="BZ7" s="38">
        <v>57.31</v>
      </c>
      <c r="CA7" s="38">
        <v>59.59</v>
      </c>
      <c r="CB7" s="38" t="s">
        <v>102</v>
      </c>
      <c r="CC7" s="38" t="s">
        <v>102</v>
      </c>
      <c r="CD7" s="38" t="s">
        <v>102</v>
      </c>
      <c r="CE7" s="38" t="s">
        <v>102</v>
      </c>
      <c r="CF7" s="38">
        <v>186.89</v>
      </c>
      <c r="CG7" s="38" t="s">
        <v>102</v>
      </c>
      <c r="CH7" s="38" t="s">
        <v>102</v>
      </c>
      <c r="CI7" s="38" t="s">
        <v>102</v>
      </c>
      <c r="CJ7" s="38" t="s">
        <v>102</v>
      </c>
      <c r="CK7" s="38">
        <v>273.52</v>
      </c>
      <c r="CL7" s="38">
        <v>257.86</v>
      </c>
      <c r="CM7" s="38" t="s">
        <v>102</v>
      </c>
      <c r="CN7" s="38" t="s">
        <v>102</v>
      </c>
      <c r="CO7" s="38" t="s">
        <v>102</v>
      </c>
      <c r="CP7" s="38" t="s">
        <v>102</v>
      </c>
      <c r="CQ7" s="38">
        <v>60.83</v>
      </c>
      <c r="CR7" s="38" t="s">
        <v>102</v>
      </c>
      <c r="CS7" s="38" t="s">
        <v>102</v>
      </c>
      <c r="CT7" s="38" t="s">
        <v>102</v>
      </c>
      <c r="CU7" s="38" t="s">
        <v>102</v>
      </c>
      <c r="CV7" s="38">
        <v>50.14</v>
      </c>
      <c r="CW7" s="38">
        <v>51.3</v>
      </c>
      <c r="CX7" s="38" t="s">
        <v>102</v>
      </c>
      <c r="CY7" s="38" t="s">
        <v>102</v>
      </c>
      <c r="CZ7" s="38" t="s">
        <v>102</v>
      </c>
      <c r="DA7" s="38" t="s">
        <v>102</v>
      </c>
      <c r="DB7" s="38">
        <v>97.05</v>
      </c>
      <c r="DC7" s="38" t="s">
        <v>102</v>
      </c>
      <c r="DD7" s="38" t="s">
        <v>102</v>
      </c>
      <c r="DE7" s="38" t="s">
        <v>102</v>
      </c>
      <c r="DF7" s="38" t="s">
        <v>102</v>
      </c>
      <c r="DG7" s="38">
        <v>84.98</v>
      </c>
      <c r="DH7" s="38">
        <v>86.22</v>
      </c>
      <c r="DI7" s="38" t="s">
        <v>102</v>
      </c>
      <c r="DJ7" s="38" t="s">
        <v>102</v>
      </c>
      <c r="DK7" s="38" t="s">
        <v>102</v>
      </c>
      <c r="DL7" s="38" t="s">
        <v>102</v>
      </c>
      <c r="DM7" s="38">
        <v>4.93</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2020-12-04T02:36:56Z</dcterms:created>
  <dc:creator>公営企業課</dc:creator>
  <cp:lastPrinted>2021-02-08T02:26:51Z</cp:lastPrinted>
  <dcterms:modified xsi:type="dcterms:W3CDTF">2021-02-08T02:29:47Z</dcterms:modified>
  <dc:title>経営比較分析表</dc:title>
</cp:coreProperties>
</file>