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A8289C21-E64B-4C09-A5E2-60DB48E88D1B}" xr6:coauthVersionLast="36" xr6:coauthVersionMax="47" xr10:uidLastSave="{00000000-0000-0000-0000-000000000000}"/>
  <workbookProtection workbookAlgorithmName="SHA-512" workbookHashValue="S8zcE1Imqn5VwaTaRqELVG+2taj0K0D098bzh57Gm6jTrJRWqu5lZqGZcbX3ZfQjeFjpnft73E7LK/+CjL7GMA==" workbookSaltValue="4DrPhNfGcm2WONtmUJJm5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<sst xmlns="http://schemas.openxmlformats.org/spreadsheetml/2006/main" count="275" uniqueCount="116">
  <si>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</si>
  <si>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</si>
  <si>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</si>
  <si>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</si>
  <si>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</si>
  <si>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</si>
  <si>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</si>
  <si>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</si>
  <si>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</si>
  <si>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</si>
  <si>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</si>
  <si>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</si>
  <si>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</si>
  <si>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</si>
  <si>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</si>
  <si>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</si>
  <si>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</si>
  <si>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</si>
  <si>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</si>
  <si>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</si>
  <si>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</si>
  <si>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</si>
  <si>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</si>
  <si>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</si>
  <si>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</si>
  <si>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</si>
  <si>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</si>
  <si>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</si>
  <si>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</si>
  <si>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</si>
  <si>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</si>
  <si>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</si>
  <si>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</si>
  <si>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</si>
  <si>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</si>
  <si>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</si>
  <si>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</si>
  <si>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</si>
  <si>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</si>
  <si>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</si>
  <si>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</si>
  <si>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</si>
  <si>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</si>
  <si>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</si>
  <si>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</si>
  <si>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</si>
  <si>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</si>
  <si>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</si>
  <si>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</si>
  <si>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</si>
  <si>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</si>
  <si>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</si>
  <si>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</si>
  <si>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</si>
  <si>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</si>
  <si>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</si>
  <si>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</si>
  <si>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</si>
  <si>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</si>
  <si>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</si>
  <si>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</si>
  <si>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</si>
  <si>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</si>
  <si>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</si>
  <si>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</si>
  <si>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</si>
  <si>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</si>
  <si>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</si>
  <si>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</si>
  <si>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</si>
  <si>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</si>
  <si>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</si>
  <si>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</si>
  <si>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</si>
  <si>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</si>
  <si>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</si>
  <si>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</si>
  <si>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</si>
  <si>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</si>
  <si>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</si>
  <si>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</si>
  <si>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</si>
  <si>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</si>
  <si>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</si>
  <si>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</si>
  <si>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</si>
  <si>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</si>
  <si>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</si>
  <si>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</si>
  <si>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</si>
  <si>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</si>
  <si>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</si>
  <si>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</si>
  <si>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</si>
  <si>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</si>
  <si>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</si>
  <si>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</si>
  <si>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</si>
  <si>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</si>
  <si>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</si>
  <si>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</si>
  <si>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</si>
  <si>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</si>
  <si>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</si>
  <si>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</si>
  <si>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</si>
  <si>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</si>
  <si>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</si>
  <si>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</si>
  <si>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</si>
  <si>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</si>
  <si>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</si>
  <si>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</si>
  <si>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農村地区で人口減少傾向にあるため今後使用料単価設定、計画的な維持修繕、施設老朽化対策、広域化などにより経営改善を図る必要がある。
　なお、経営戦略については令和2年度に策定及び公表を行い、令和6年度に見直す予定である。</t>
    <phoneticPr fontId="4"/>
  </si>
  <si>
    <t>①　有形固定資産減価償却率
　既存施設の償却が進み増加した。平成の初頭から中頃に建設されたため、耐用年数が経過していない資産も多いことが平均を下回った要因と考えられる。
②　管渠老朽化率
　耐用年数を超えた管渠がないため0%となった。
③　管渠改善率
　更新が必要な施設があったため、実施した結果、増加した。</t>
    <phoneticPr fontId="4"/>
  </si>
  <si>
    <t>①　経常収支比率
　昨年度と比較すると一部の資産の償却期間終了により長期前受金戻入が減少したが、それ以上に減価償却費の減少幅が大きいため比率は上がった。100%を超え黒字であるが、一般会計からの繰出金が多額にあることがその要因として考えられるため、更なる経費削減を図る必要がある。
②　累積欠損金比率
　0%であり今後も0%を維持するよう努める。
③　流動比率
　昨年度と比較すると工事等の未払金増加で負債が増加したものの、それ以上に一般会計からの繰出金の増加で現金資産が増加したため比率は上がった。平均を上回っているものの、一般会計からの繰出金が多額にあるため、更なる経費削減を図る必要がある。
④　企業債残高対事業規模比率
　償還額全額を繰出金で賄ったため0%となった。
⑤　経費回収率
　昨年度に比べ、委託費の増加に伴い、減少した。平均を上回っているものの、一般会計からの繰出金が多額にあるため、更なる経費削減を図る必要がある。
⑥　汚水処理原価
　昨年度に比べ、委託費の増加に伴い、増加した。平均より良好であるものの、一般会計からの繰出金が多額にあるため、更なる経費削減を図る必要がある。
⑦　施設利用率
　昨年度より水洗便所設置済人口の増加も影響し増加したものの平均を下回った。公共下水道への接続切り替えなども検討する。
⑧　水洗化率
　平均を上回っているが、現状は新規整備はなく、新規接続も少なく、横ばいで推移することが予想される。</t>
    <rPh sb="400" eb="402">
      <t>イタク</t>
    </rPh>
    <rPh sb="402" eb="403">
      <t>ヒ</t>
    </rPh>
    <rPh sb="481" eb="483">
      <t>イタク</t>
    </rPh>
    <rPh sb="483" eb="484">
      <t>ヒ</t>
    </rPh>
    <rPh sb="554" eb="557">
      <t>サクネンド</t>
    </rPh>
    <rPh sb="585" eb="587">
      <t>シタマワ</t>
    </rPh>
    <rPh sb="590" eb="592">
      <t>コウキョウ</t>
    </rPh>
    <rPh sb="592" eb="595">
      <t>ゲスイドウ</t>
    </rPh>
    <rPh sb="597" eb="599">
      <t>セツゾク</t>
    </rPh>
    <rPh sb="599" eb="600">
      <t>キ</t>
    </rPh>
    <rPh sb="601" eb="602">
      <t>カ</t>
    </rPh>
    <rPh sb="606" eb="60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</si>
</sst>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0.87</c:v>
                </c:pt>
                <c:pt idx="4">
                  <c:v>2</c:v>
                </c:pt>
              </c:numCache>
            </c:numRef>
          </c:val>
          <c:extLst>
            <c:ext xmlns:c16="http://schemas.microsoft.com/office/drawing/2014/chart" uri="{C3380CC4-5D6E-409C-BE32-E72D297353CC}">
              <c16:uniqueId val="{00000000-BB0A-491D-BD8E-04049F30BE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BB0A-491D-BD8E-04049F30BE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60.83</c:v>
                </c:pt>
                <c:pt idx="3">
                  <c:v>59.98</c:v>
                </c:pt>
                <c:pt idx="4">
                  <c:v>62.43</c:v>
                </c:pt>
              </c:numCache>
            </c:numRef>
          </c:val>
          <c:extLst>
            <c:ext xmlns:c16="http://schemas.microsoft.com/office/drawing/2014/chart" uri="{C3380CC4-5D6E-409C-BE32-E72D297353CC}">
              <c16:uniqueId val="{00000000-22FD-4D64-97D9-5676C2F7F5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22FD-4D64-97D9-5676C2F7F5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97.05</c:v>
                </c:pt>
                <c:pt idx="3">
                  <c:v>96.98</c:v>
                </c:pt>
                <c:pt idx="4">
                  <c:v>96.99</c:v>
                </c:pt>
              </c:numCache>
            </c:numRef>
          </c:val>
          <c:extLst>
            <c:ext xmlns:c16="http://schemas.microsoft.com/office/drawing/2014/chart" uri="{C3380CC4-5D6E-409C-BE32-E72D297353CC}">
              <c16:uniqueId val="{00000000-F70D-4218-ADDB-BDF301475C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F70D-4218-ADDB-BDF301475C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110.36</c:v>
                </c:pt>
                <c:pt idx="3">
                  <c:v>111.47</c:v>
                </c:pt>
                <c:pt idx="4">
                  <c:v>116.71</c:v>
                </c:pt>
              </c:numCache>
            </c:numRef>
          </c:val>
          <c:extLst>
            <c:ext xmlns:c16="http://schemas.microsoft.com/office/drawing/2014/chart" uri="{C3380CC4-5D6E-409C-BE32-E72D297353CC}">
              <c16:uniqueId val="{00000000-5D0C-4983-8CC2-3598F41A68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5D0C-4983-8CC2-3598F41A68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4.93</c:v>
                </c:pt>
                <c:pt idx="3">
                  <c:v>9.77</c:v>
                </c:pt>
                <c:pt idx="4">
                  <c:v>13.12</c:v>
                </c:pt>
              </c:numCache>
            </c:numRef>
          </c:val>
          <c:extLst>
            <c:ext xmlns:c16="http://schemas.microsoft.com/office/drawing/2014/chart" uri="{C3380CC4-5D6E-409C-BE32-E72D297353CC}">
              <c16:uniqueId val="{00000000-8AB3-43E2-A248-C759B59575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8AB3-43E2-A248-C759B59575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34-4F6C-A31B-C4D547995D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F34-4F6C-A31B-C4D547995D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D1-4B5B-AF4C-9977239B3E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03D1-4B5B-AF4C-9977239B3E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58.76</c:v>
                </c:pt>
                <c:pt idx="3">
                  <c:v>60.35</c:v>
                </c:pt>
                <c:pt idx="4">
                  <c:v>84.25</c:v>
                </c:pt>
              </c:numCache>
            </c:numRef>
          </c:val>
          <c:extLst>
            <c:ext xmlns:c16="http://schemas.microsoft.com/office/drawing/2014/chart" uri="{C3380CC4-5D6E-409C-BE32-E72D297353CC}">
              <c16:uniqueId val="{00000000-DA82-4AB6-914A-1D1A75CB88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DA82-4AB6-914A-1D1A75CB88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55-4D16-A173-DB0390D22D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7155-4D16-A173-DB0390D22D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73.52</c:v>
                </c:pt>
                <c:pt idx="3">
                  <c:v>70.209999999999994</c:v>
                </c:pt>
                <c:pt idx="4">
                  <c:v>65.489999999999995</c:v>
                </c:pt>
              </c:numCache>
            </c:numRef>
          </c:val>
          <c:extLst>
            <c:ext xmlns:c16="http://schemas.microsoft.com/office/drawing/2014/chart" uri="{C3380CC4-5D6E-409C-BE32-E72D297353CC}">
              <c16:uniqueId val="{00000000-D493-44A5-AE8E-B49F0761A5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D493-44A5-AE8E-B49F0761A5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186.89</c:v>
                </c:pt>
                <c:pt idx="3">
                  <c:v>198.51</c:v>
                </c:pt>
                <c:pt idx="4">
                  <c:v>210.38</c:v>
                </c:pt>
              </c:numCache>
            </c:numRef>
          </c:val>
          <c:extLst>
            <c:ext xmlns:c16="http://schemas.microsoft.com/office/drawing/2014/chart" uri="{C3380CC4-5D6E-409C-BE32-E72D297353CC}">
              <c16:uniqueId val="{00000000-80AE-4D4E-88C0-3E5D2F7849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80AE-4D4E-88C0-3E5D2F7849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186775</v>
      </c>
      <c r="AM8" s="51"/>
      <c r="AN8" s="51"/>
      <c r="AO8" s="51"/>
      <c r="AP8" s="51"/>
      <c r="AQ8" s="51"/>
      <c r="AR8" s="51"/>
      <c r="AS8" s="51"/>
      <c r="AT8" s="52">
        <f>データ!T6</f>
        <v>161.13999999999999</v>
      </c>
      <c r="AU8" s="52"/>
      <c r="AV8" s="52"/>
      <c r="AW8" s="52"/>
      <c r="AX8" s="52"/>
      <c r="AY8" s="52"/>
      <c r="AZ8" s="52"/>
      <c r="BA8" s="52"/>
      <c r="BB8" s="52">
        <f>データ!U6</f>
        <v>1159.0899999999999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84.02</v>
      </c>
      <c r="J10" s="52"/>
      <c r="K10" s="52"/>
      <c r="L10" s="52"/>
      <c r="M10" s="52"/>
      <c r="N10" s="52"/>
      <c r="O10" s="52"/>
      <c r="P10" s="52">
        <f>データ!P6</f>
        <v>1.51</v>
      </c>
      <c r="Q10" s="52"/>
      <c r="R10" s="52"/>
      <c r="S10" s="52"/>
      <c r="T10" s="52"/>
      <c r="U10" s="52"/>
      <c r="V10" s="52"/>
      <c r="W10" s="52">
        <f>データ!Q6</f>
        <v>78.03</v>
      </c>
      <c r="X10" s="52"/>
      <c r="Y10" s="52"/>
      <c r="Z10" s="52"/>
      <c r="AA10" s="52"/>
      <c r="AB10" s="52"/>
      <c r="AC10" s="52"/>
      <c r="AD10" s="51">
        <f>データ!R6</f>
        <v>3596</v>
      </c>
      <c r="AE10" s="51"/>
      <c r="AF10" s="51"/>
      <c r="AG10" s="51"/>
      <c r="AH10" s="51"/>
      <c r="AI10" s="51"/>
      <c r="AJ10" s="51"/>
      <c r="AK10" s="2"/>
      <c r="AL10" s="51">
        <f>データ!V6</f>
        <v>2822</v>
      </c>
      <c r="AM10" s="51"/>
      <c r="AN10" s="51"/>
      <c r="AO10" s="51"/>
      <c r="AP10" s="51"/>
      <c r="AQ10" s="51"/>
      <c r="AR10" s="51"/>
      <c r="AS10" s="51"/>
      <c r="AT10" s="52">
        <f>データ!W6</f>
        <v>1.62</v>
      </c>
      <c r="AU10" s="52"/>
      <c r="AV10" s="52"/>
      <c r="AW10" s="52"/>
      <c r="AX10" s="52"/>
      <c r="AY10" s="52"/>
      <c r="AZ10" s="52"/>
      <c r="BA10" s="52"/>
      <c r="BB10" s="52">
        <f>データ!X6</f>
        <v>1741.98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FElcfimsHTjnI80JtVhs7lBdT0uq1beJMfUXk26tayWA1SZM1oKjYnmTNJMcgsSzUkYIRyIGDo1iHFvlbKOzg==" saltValue="z8uPEc8XjRNUWyq3LEBp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232076</v>
      </c>
      <c r="D6" s="19">
        <f t="shared" si="3"/>
        <v>46</v>
      </c>
      <c r="E6" s="19">
        <f t="shared" si="3"/>
        <v>17</v>
      </c>
      <c r="F6" s="19">
        <f t="shared" si="3"/>
        <v>5</v>
      </c>
      <c r="G6" s="19">
        <f t="shared" si="3"/>
        <v>0</v>
      </c>
      <c r="H6" s="19" t="str">
        <f t="shared" si="3"/>
        <v>愛知県　豊川市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84.02</v>
      </c>
      <c r="P6" s="20">
        <f t="shared" si="3"/>
        <v>1.51</v>
      </c>
      <c r="Q6" s="20">
        <f t="shared" si="3"/>
        <v>78.03</v>
      </c>
      <c r="R6" s="20">
        <f t="shared" si="3"/>
        <v>3596</v>
      </c>
      <c r="S6" s="20">
        <f t="shared" si="3"/>
        <v>186775</v>
      </c>
      <c r="T6" s="20">
        <f t="shared" si="3"/>
        <v>161.13999999999999</v>
      </c>
      <c r="U6" s="20">
        <f t="shared" si="3"/>
        <v>1159.0899999999999</v>
      </c>
      <c r="V6" s="20">
        <f t="shared" si="3"/>
        <v>2822</v>
      </c>
      <c r="W6" s="20">
        <f t="shared" si="3"/>
        <v>1.62</v>
      </c>
      <c r="X6" s="20">
        <f t="shared" si="3"/>
        <v>1741.98</v>
      </c>
      <c r="Y6" s="21" t="str">
        <f>IF(Y7="",NA(),Y7)</f>
        <v>-</v>
      </c>
      <c r="Z6" s="21" t="str">
        <f t="shared" ref="Z6:AH6" si="4">IF(Z7="",NA(),Z7)</f>
        <v>-</v>
      </c>
      <c r="AA6" s="21">
        <f t="shared" si="4"/>
        <v>110.36</v>
      </c>
      <c r="AB6" s="21">
        <f t="shared" si="4"/>
        <v>111.47</v>
      </c>
      <c r="AC6" s="21">
        <f t="shared" si="4"/>
        <v>116.71</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58.76</v>
      </c>
      <c r="AX6" s="21">
        <f t="shared" si="6"/>
        <v>60.35</v>
      </c>
      <c r="AY6" s="21">
        <f t="shared" si="6"/>
        <v>84.25</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73.52</v>
      </c>
      <c r="BT6" s="21">
        <f t="shared" si="8"/>
        <v>70.209999999999994</v>
      </c>
      <c r="BU6" s="21">
        <f t="shared" si="8"/>
        <v>65.489999999999995</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186.89</v>
      </c>
      <c r="CE6" s="21">
        <f t="shared" si="9"/>
        <v>198.51</v>
      </c>
      <c r="CF6" s="21">
        <f t="shared" si="9"/>
        <v>210.38</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60.83</v>
      </c>
      <c r="CP6" s="21">
        <f t="shared" si="10"/>
        <v>59.98</v>
      </c>
      <c r="CQ6" s="21">
        <f t="shared" si="10"/>
        <v>62.43</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97.05</v>
      </c>
      <c r="DA6" s="21">
        <f t="shared" si="11"/>
        <v>96.98</v>
      </c>
      <c r="DB6" s="21">
        <f t="shared" si="11"/>
        <v>96.99</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4.93</v>
      </c>
      <c r="DL6" s="21">
        <f t="shared" si="12"/>
        <v>9.77</v>
      </c>
      <c r="DM6" s="21">
        <f t="shared" si="12"/>
        <v>13.12</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1">
        <f t="shared" si="14"/>
        <v>0.87</v>
      </c>
      <c r="EI6" s="21">
        <f t="shared" si="14"/>
        <v>2</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232076</v>
      </c>
      <c r="D7" s="23">
        <v>46</v>
      </c>
      <c r="E7" s="23">
        <v>17</v>
      </c>
      <c r="F7" s="23">
        <v>5</v>
      </c>
      <c r="G7" s="23">
        <v>0</v>
      </c>
      <c r="H7" s="23" t="s">
        <v>96</v>
      </c>
      <c r="I7" s="23" t="s">
        <v>97</v>
      </c>
      <c r="J7" s="23" t="s">
        <v>98</v>
      </c>
      <c r="K7" s="23" t="s">
        <v>99</v>
      </c>
      <c r="L7" s="23" t="s">
        <v>100</v>
      </c>
      <c r="M7" s="23" t="s">
        <v>101</v>
      </c>
      <c r="N7" s="24" t="s">
        <v>102</v>
      </c>
      <c r="O7" s="24">
        <v>84.02</v>
      </c>
      <c r="P7" s="24">
        <v>1.51</v>
      </c>
      <c r="Q7" s="24">
        <v>78.03</v>
      </c>
      <c r="R7" s="24">
        <v>3596</v>
      </c>
      <c r="S7" s="24">
        <v>186775</v>
      </c>
      <c r="T7" s="24">
        <v>161.13999999999999</v>
      </c>
      <c r="U7" s="24">
        <v>1159.0899999999999</v>
      </c>
      <c r="V7" s="24">
        <v>2822</v>
      </c>
      <c r="W7" s="24">
        <v>1.62</v>
      </c>
      <c r="X7" s="24">
        <v>1741.98</v>
      </c>
      <c r="Y7" s="24" t="s">
        <v>102</v>
      </c>
      <c r="Z7" s="24" t="s">
        <v>102</v>
      </c>
      <c r="AA7" s="24">
        <v>110.36</v>
      </c>
      <c r="AB7" s="24">
        <v>111.47</v>
      </c>
      <c r="AC7" s="24">
        <v>116.71</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58.76</v>
      </c>
      <c r="AX7" s="24">
        <v>60.35</v>
      </c>
      <c r="AY7" s="24">
        <v>84.25</v>
      </c>
      <c r="AZ7" s="24" t="s">
        <v>102</v>
      </c>
      <c r="BA7" s="24" t="s">
        <v>102</v>
      </c>
      <c r="BB7" s="24">
        <v>26.99</v>
      </c>
      <c r="BC7" s="24">
        <v>29.13</v>
      </c>
      <c r="BD7" s="24">
        <v>35.69</v>
      </c>
      <c r="BE7" s="24">
        <v>34.770000000000003</v>
      </c>
      <c r="BF7" s="24" t="s">
        <v>102</v>
      </c>
      <c r="BG7" s="24" t="s">
        <v>102</v>
      </c>
      <c r="BH7" s="24">
        <v>0</v>
      </c>
      <c r="BI7" s="24">
        <v>0</v>
      </c>
      <c r="BJ7" s="24">
        <v>0</v>
      </c>
      <c r="BK7" s="24" t="s">
        <v>102</v>
      </c>
      <c r="BL7" s="24" t="s">
        <v>102</v>
      </c>
      <c r="BM7" s="24">
        <v>826.83</v>
      </c>
      <c r="BN7" s="24">
        <v>867.83</v>
      </c>
      <c r="BO7" s="24">
        <v>791.76</v>
      </c>
      <c r="BP7" s="24">
        <v>786.37</v>
      </c>
      <c r="BQ7" s="24" t="s">
        <v>102</v>
      </c>
      <c r="BR7" s="24" t="s">
        <v>102</v>
      </c>
      <c r="BS7" s="24">
        <v>73.52</v>
      </c>
      <c r="BT7" s="24">
        <v>70.209999999999994</v>
      </c>
      <c r="BU7" s="24">
        <v>65.489999999999995</v>
      </c>
      <c r="BV7" s="24" t="s">
        <v>102</v>
      </c>
      <c r="BW7" s="24" t="s">
        <v>102</v>
      </c>
      <c r="BX7" s="24">
        <v>57.31</v>
      </c>
      <c r="BY7" s="24">
        <v>57.08</v>
      </c>
      <c r="BZ7" s="24">
        <v>56.26</v>
      </c>
      <c r="CA7" s="24">
        <v>60.65</v>
      </c>
      <c r="CB7" s="24" t="s">
        <v>102</v>
      </c>
      <c r="CC7" s="24" t="s">
        <v>102</v>
      </c>
      <c r="CD7" s="24">
        <v>186.89</v>
      </c>
      <c r="CE7" s="24">
        <v>198.51</v>
      </c>
      <c r="CF7" s="24">
        <v>210.38</v>
      </c>
      <c r="CG7" s="24" t="s">
        <v>102</v>
      </c>
      <c r="CH7" s="24" t="s">
        <v>102</v>
      </c>
      <c r="CI7" s="24">
        <v>273.52</v>
      </c>
      <c r="CJ7" s="24">
        <v>274.99</v>
      </c>
      <c r="CK7" s="24">
        <v>282.08999999999997</v>
      </c>
      <c r="CL7" s="24">
        <v>256.97000000000003</v>
      </c>
      <c r="CM7" s="24" t="s">
        <v>102</v>
      </c>
      <c r="CN7" s="24" t="s">
        <v>102</v>
      </c>
      <c r="CO7" s="24">
        <v>60.83</v>
      </c>
      <c r="CP7" s="24">
        <v>59.98</v>
      </c>
      <c r="CQ7" s="24">
        <v>62.43</v>
      </c>
      <c r="CR7" s="24" t="s">
        <v>102</v>
      </c>
      <c r="CS7" s="24" t="s">
        <v>102</v>
      </c>
      <c r="CT7" s="24">
        <v>50.14</v>
      </c>
      <c r="CU7" s="24">
        <v>54.83</v>
      </c>
      <c r="CV7" s="24">
        <v>66.53</v>
      </c>
      <c r="CW7" s="24">
        <v>61.14</v>
      </c>
      <c r="CX7" s="24" t="s">
        <v>102</v>
      </c>
      <c r="CY7" s="24" t="s">
        <v>102</v>
      </c>
      <c r="CZ7" s="24">
        <v>97.05</v>
      </c>
      <c r="DA7" s="24">
        <v>96.98</v>
      </c>
      <c r="DB7" s="24">
        <v>96.99</v>
      </c>
      <c r="DC7" s="24" t="s">
        <v>102</v>
      </c>
      <c r="DD7" s="24" t="s">
        <v>102</v>
      </c>
      <c r="DE7" s="24">
        <v>84.98</v>
      </c>
      <c r="DF7" s="24">
        <v>84.7</v>
      </c>
      <c r="DG7" s="24">
        <v>84.67</v>
      </c>
      <c r="DH7" s="24">
        <v>86.91</v>
      </c>
      <c r="DI7" s="24" t="s">
        <v>102</v>
      </c>
      <c r="DJ7" s="24" t="s">
        <v>102</v>
      </c>
      <c r="DK7" s="24">
        <v>4.93</v>
      </c>
      <c r="DL7" s="24">
        <v>9.77</v>
      </c>
      <c r="DM7" s="24">
        <v>13.12</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0.87</v>
      </c>
      <c r="EI7" s="24">
        <v>2</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2023-01-28T07:29:26Z</cp:lastPrinted>
  <dcterms:created xsi:type="dcterms:W3CDTF">2023-01-12T23:45:04Z</dcterms:created>
  <dcterms:modified xsi:type="dcterms:W3CDTF">2023-01-28T07:49:45Z</dcterms:modified>
  <cp:category/>
</cp:coreProperties>
</file>