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60" windowHeight="8115" tabRatio="878"/>
  </bookViews>
  <sheets>
    <sheet name="13 国調人口" sheetId="3" r:id="rId1"/>
    <sheet name="14 国調要約" sheetId="4" r:id="rId2"/>
    <sheet name="15･16 国調要約 A3版" sheetId="5" r:id="rId3"/>
    <sheet name="15・16 国調要約 A4版" sheetId="6" r:id="rId4"/>
    <sheet name="17・18人口・世帯 A3版" sheetId="8" r:id="rId5"/>
    <sheet name="17・18 人口・世帯 A4版" sheetId="7" r:id="rId6"/>
    <sheet name="19・20 年齢別男女 A3版" sheetId="10" r:id="rId7"/>
    <sheet name="19・20 年齢別男女 A4版" sheetId="9" r:id="rId8"/>
    <sheet name="21 住基台帳・外国人" sheetId="12" r:id="rId9"/>
    <sheet name="22 DID・配偶有無別" sheetId="11" r:id="rId10"/>
  </sheets>
  <definedNames>
    <definedName name="_xlnm.Print_Area" localSheetId="0">'13 国調人口'!$A$1:$I$58</definedName>
    <definedName name="_xlnm.Print_Area" localSheetId="1">'14 国調要約'!$A$1:$G$38</definedName>
    <definedName name="_xlnm.Print_Area" localSheetId="8">'21 住基台帳・外国人'!$A$1:$M$24</definedName>
    <definedName name="_xlnm.Print_Area" localSheetId="9">'22 DID・配偶有無別'!$A$1:$K$42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4" l="1"/>
  <c r="B20" i="4"/>
  <c r="C23" i="12"/>
  <c r="C22" i="12"/>
  <c r="C21" i="12"/>
  <c r="C20" i="12"/>
  <c r="C19" i="12"/>
  <c r="C18" i="12"/>
  <c r="D12" i="12"/>
  <c r="D11" i="12"/>
  <c r="D10" i="12"/>
  <c r="D9" i="12"/>
  <c r="D8" i="12"/>
  <c r="D7" i="12"/>
  <c r="W32" i="9"/>
  <c r="T32" i="9"/>
  <c r="Q32" i="9"/>
  <c r="N32" i="9"/>
  <c r="K32" i="9"/>
  <c r="H32" i="9"/>
  <c r="E32" i="9"/>
  <c r="B32" i="9"/>
  <c r="Y31" i="9"/>
  <c r="X31" i="9"/>
  <c r="V31" i="9"/>
  <c r="U31" i="9"/>
  <c r="S31" i="9"/>
  <c r="R31" i="9"/>
  <c r="P31" i="9"/>
  <c r="O31" i="9"/>
  <c r="M31" i="9"/>
  <c r="L31" i="9"/>
  <c r="J31" i="9"/>
  <c r="I31" i="9"/>
  <c r="G31" i="9"/>
  <c r="F31" i="9"/>
  <c r="D31" i="9"/>
  <c r="C31" i="9"/>
  <c r="W30" i="9"/>
  <c r="T30" i="9"/>
  <c r="Q30" i="9"/>
  <c r="N30" i="9"/>
  <c r="K30" i="9"/>
  <c r="H30" i="9"/>
  <c r="E30" i="9"/>
  <c r="B30" i="9"/>
  <c r="W29" i="9"/>
  <c r="T29" i="9"/>
  <c r="Q29" i="9"/>
  <c r="N29" i="9"/>
  <c r="K29" i="9"/>
  <c r="H29" i="9"/>
  <c r="E29" i="9"/>
  <c r="B29" i="9"/>
  <c r="W28" i="9"/>
  <c r="T28" i="9"/>
  <c r="Q28" i="9"/>
  <c r="N28" i="9"/>
  <c r="K28" i="9"/>
  <c r="H28" i="9"/>
  <c r="E28" i="9"/>
  <c r="B28" i="9"/>
  <c r="W27" i="9"/>
  <c r="T27" i="9"/>
  <c r="Q27" i="9"/>
  <c r="N27" i="9"/>
  <c r="K27" i="9"/>
  <c r="H27" i="9"/>
  <c r="E27" i="9"/>
  <c r="B27" i="9"/>
  <c r="W26" i="9"/>
  <c r="T26" i="9"/>
  <c r="Q26" i="9"/>
  <c r="N26" i="9"/>
  <c r="K26" i="9"/>
  <c r="H26" i="9"/>
  <c r="E26" i="9"/>
  <c r="B26" i="9"/>
  <c r="W25" i="9"/>
  <c r="T25" i="9"/>
  <c r="Q25" i="9"/>
  <c r="N25" i="9"/>
  <c r="K25" i="9"/>
  <c r="H25" i="9"/>
  <c r="E25" i="9"/>
  <c r="B25" i="9"/>
  <c r="W24" i="9"/>
  <c r="T24" i="9"/>
  <c r="Q24" i="9"/>
  <c r="N24" i="9"/>
  <c r="K24" i="9"/>
  <c r="H24" i="9"/>
  <c r="E24" i="9"/>
  <c r="B24" i="9"/>
  <c r="W23" i="9"/>
  <c r="W31" i="9" s="1"/>
  <c r="T23" i="9"/>
  <c r="T31" i="9" s="1"/>
  <c r="Q23" i="9"/>
  <c r="Q31" i="9" s="1"/>
  <c r="N23" i="9"/>
  <c r="N31" i="9" s="1"/>
  <c r="K23" i="9"/>
  <c r="K31" i="9" s="1"/>
  <c r="H23" i="9"/>
  <c r="E23" i="9"/>
  <c r="E31" i="9" s="1"/>
  <c r="B23" i="9"/>
  <c r="B31" i="9" s="1"/>
  <c r="Y22" i="9"/>
  <c r="X22" i="9"/>
  <c r="V22" i="9"/>
  <c r="U22" i="9"/>
  <c r="S22" i="9"/>
  <c r="R22" i="9"/>
  <c r="P22" i="9"/>
  <c r="O22" i="9"/>
  <c r="M22" i="9"/>
  <c r="L22" i="9"/>
  <c r="J22" i="9"/>
  <c r="I22" i="9"/>
  <c r="G22" i="9"/>
  <c r="F22" i="9"/>
  <c r="D22" i="9"/>
  <c r="C22" i="9"/>
  <c r="W21" i="9"/>
  <c r="T21" i="9"/>
  <c r="Q21" i="9"/>
  <c r="N21" i="9"/>
  <c r="K21" i="9"/>
  <c r="H21" i="9"/>
  <c r="E21" i="9"/>
  <c r="B21" i="9"/>
  <c r="W20" i="9"/>
  <c r="T20" i="9"/>
  <c r="Q20" i="9"/>
  <c r="N20" i="9"/>
  <c r="K20" i="9"/>
  <c r="H20" i="9"/>
  <c r="E20" i="9"/>
  <c r="B20" i="9"/>
  <c r="W19" i="9"/>
  <c r="T19" i="9"/>
  <c r="Q19" i="9"/>
  <c r="N19" i="9"/>
  <c r="K19" i="9"/>
  <c r="H19" i="9"/>
  <c r="E19" i="9"/>
  <c r="B19" i="9"/>
  <c r="W18" i="9"/>
  <c r="T18" i="9"/>
  <c r="Q18" i="9"/>
  <c r="N18" i="9"/>
  <c r="K18" i="9"/>
  <c r="H18" i="9"/>
  <c r="E18" i="9"/>
  <c r="B18" i="9"/>
  <c r="W17" i="9"/>
  <c r="T17" i="9"/>
  <c r="Q17" i="9"/>
  <c r="N17" i="9"/>
  <c r="K17" i="9"/>
  <c r="H17" i="9"/>
  <c r="E17" i="9"/>
  <c r="B17" i="9"/>
  <c r="W16" i="9"/>
  <c r="T16" i="9"/>
  <c r="Q16" i="9"/>
  <c r="N16" i="9"/>
  <c r="K16" i="9"/>
  <c r="H16" i="9"/>
  <c r="E16" i="9"/>
  <c r="B16" i="9"/>
  <c r="W15" i="9"/>
  <c r="T15" i="9"/>
  <c r="Q15" i="9"/>
  <c r="N15" i="9"/>
  <c r="K15" i="9"/>
  <c r="H15" i="9"/>
  <c r="E15" i="9"/>
  <c r="B15" i="9"/>
  <c r="W14" i="9"/>
  <c r="T14" i="9"/>
  <c r="Q14" i="9"/>
  <c r="N14" i="9"/>
  <c r="K14" i="9"/>
  <c r="H14" i="9"/>
  <c r="E14" i="9"/>
  <c r="B14" i="9"/>
  <c r="W13" i="9"/>
  <c r="T13" i="9"/>
  <c r="Q13" i="9"/>
  <c r="N13" i="9"/>
  <c r="K13" i="9"/>
  <c r="H13" i="9"/>
  <c r="E13" i="9"/>
  <c r="B13" i="9"/>
  <c r="W12" i="9"/>
  <c r="W22" i="9" s="1"/>
  <c r="T12" i="9"/>
  <c r="T22" i="9" s="1"/>
  <c r="Q12" i="9"/>
  <c r="Q22" i="9" s="1"/>
  <c r="N12" i="9"/>
  <c r="K12" i="9"/>
  <c r="K22" i="9" s="1"/>
  <c r="H12" i="9"/>
  <c r="H22" i="9" s="1"/>
  <c r="E12" i="9"/>
  <c r="E22" i="9" s="1"/>
  <c r="B12" i="9"/>
  <c r="B22" i="9" s="1"/>
  <c r="Y11" i="9"/>
  <c r="X11" i="9"/>
  <c r="X33" i="9" s="1"/>
  <c r="V11" i="9"/>
  <c r="U11" i="9"/>
  <c r="S11" i="9"/>
  <c r="R11" i="9"/>
  <c r="R33" i="9" s="1"/>
  <c r="P11" i="9"/>
  <c r="O11" i="9"/>
  <c r="O33" i="9" s="1"/>
  <c r="M11" i="9"/>
  <c r="L11" i="9"/>
  <c r="J11" i="9"/>
  <c r="J33" i="9" s="1"/>
  <c r="I11" i="9"/>
  <c r="I33" i="9" s="1"/>
  <c r="G11" i="9"/>
  <c r="F11" i="9"/>
  <c r="D11" i="9"/>
  <c r="C11" i="9"/>
  <c r="C33" i="9" s="1"/>
  <c r="W10" i="9"/>
  <c r="T10" i="9"/>
  <c r="Q10" i="9"/>
  <c r="N10" i="9"/>
  <c r="K10" i="9"/>
  <c r="H10" i="9"/>
  <c r="E10" i="9"/>
  <c r="B10" i="9"/>
  <c r="W9" i="9"/>
  <c r="T9" i="9"/>
  <c r="Q9" i="9"/>
  <c r="N9" i="9"/>
  <c r="K9" i="9"/>
  <c r="H9" i="9"/>
  <c r="E9" i="9"/>
  <c r="B9" i="9"/>
  <c r="W8" i="9"/>
  <c r="W11" i="9" s="1"/>
  <c r="T8" i="9"/>
  <c r="T11" i="9" s="1"/>
  <c r="T33" i="9" s="1"/>
  <c r="Q8" i="9"/>
  <c r="Q11" i="9" s="1"/>
  <c r="N8" i="9"/>
  <c r="N11" i="9" s="1"/>
  <c r="K8" i="9"/>
  <c r="K11" i="9" s="1"/>
  <c r="H8" i="9"/>
  <c r="H11" i="9" s="1"/>
  <c r="E8" i="9"/>
  <c r="E11" i="9" s="1"/>
  <c r="B8" i="9"/>
  <c r="W32" i="10"/>
  <c r="T32" i="10"/>
  <c r="Q32" i="10"/>
  <c r="N32" i="10"/>
  <c r="K32" i="10"/>
  <c r="H32" i="10"/>
  <c r="E32" i="10"/>
  <c r="B32" i="10"/>
  <c r="Y31" i="10"/>
  <c r="X31" i="10"/>
  <c r="V31" i="10"/>
  <c r="U31" i="10"/>
  <c r="S31" i="10"/>
  <c r="R31" i="10"/>
  <c r="P31" i="10"/>
  <c r="O31" i="10"/>
  <c r="M31" i="10"/>
  <c r="L31" i="10"/>
  <c r="J31" i="10"/>
  <c r="I31" i="10"/>
  <c r="G31" i="10"/>
  <c r="F31" i="10"/>
  <c r="D31" i="10"/>
  <c r="C31" i="10"/>
  <c r="W30" i="10"/>
  <c r="T30" i="10"/>
  <c r="Q30" i="10"/>
  <c r="N30" i="10"/>
  <c r="K30" i="10"/>
  <c r="H30" i="10"/>
  <c r="E30" i="10"/>
  <c r="B30" i="10"/>
  <c r="W29" i="10"/>
  <c r="T29" i="10"/>
  <c r="Q29" i="10"/>
  <c r="N29" i="10"/>
  <c r="K29" i="10"/>
  <c r="H29" i="10"/>
  <c r="E29" i="10"/>
  <c r="B29" i="10"/>
  <c r="W28" i="10"/>
  <c r="T28" i="10"/>
  <c r="Q28" i="10"/>
  <c r="N28" i="10"/>
  <c r="K28" i="10"/>
  <c r="H28" i="10"/>
  <c r="E28" i="10"/>
  <c r="B28" i="10"/>
  <c r="W27" i="10"/>
  <c r="T27" i="10"/>
  <c r="Q27" i="10"/>
  <c r="N27" i="10"/>
  <c r="K27" i="10"/>
  <c r="H27" i="10"/>
  <c r="E27" i="10"/>
  <c r="B27" i="10"/>
  <c r="W26" i="10"/>
  <c r="T26" i="10"/>
  <c r="Q26" i="10"/>
  <c r="N26" i="10"/>
  <c r="K26" i="10"/>
  <c r="H26" i="10"/>
  <c r="E26" i="10"/>
  <c r="B26" i="10"/>
  <c r="W25" i="10"/>
  <c r="T25" i="10"/>
  <c r="Q25" i="10"/>
  <c r="N25" i="10"/>
  <c r="K25" i="10"/>
  <c r="H25" i="10"/>
  <c r="E25" i="10"/>
  <c r="B25" i="10"/>
  <c r="W24" i="10"/>
  <c r="T24" i="10"/>
  <c r="Q24" i="10"/>
  <c r="N24" i="10"/>
  <c r="K24" i="10"/>
  <c r="H24" i="10"/>
  <c r="E24" i="10"/>
  <c r="B24" i="10"/>
  <c r="W23" i="10"/>
  <c r="T23" i="10"/>
  <c r="T31" i="10" s="1"/>
  <c r="Q23" i="10"/>
  <c r="Q31" i="10" s="1"/>
  <c r="N23" i="10"/>
  <c r="N31" i="10" s="1"/>
  <c r="K23" i="10"/>
  <c r="K31" i="10" s="1"/>
  <c r="H23" i="10"/>
  <c r="H31" i="10" s="1"/>
  <c r="E23" i="10"/>
  <c r="E31" i="10" s="1"/>
  <c r="B23" i="10"/>
  <c r="Y22" i="10"/>
  <c r="X22" i="10"/>
  <c r="V22" i="10"/>
  <c r="U22" i="10"/>
  <c r="S22" i="10"/>
  <c r="R22" i="10"/>
  <c r="P22" i="10"/>
  <c r="O22" i="10"/>
  <c r="M22" i="10"/>
  <c r="L22" i="10"/>
  <c r="J22" i="10"/>
  <c r="I22" i="10"/>
  <c r="G22" i="10"/>
  <c r="F22" i="10"/>
  <c r="D22" i="10"/>
  <c r="C22" i="10"/>
  <c r="W21" i="10"/>
  <c r="T21" i="10"/>
  <c r="Q21" i="10"/>
  <c r="N21" i="10"/>
  <c r="K21" i="10"/>
  <c r="H21" i="10"/>
  <c r="E21" i="10"/>
  <c r="B21" i="10"/>
  <c r="W20" i="10"/>
  <c r="T20" i="10"/>
  <c r="Q20" i="10"/>
  <c r="N20" i="10"/>
  <c r="K20" i="10"/>
  <c r="H20" i="10"/>
  <c r="E20" i="10"/>
  <c r="B20" i="10"/>
  <c r="W19" i="10"/>
  <c r="T19" i="10"/>
  <c r="Q19" i="10"/>
  <c r="N19" i="10"/>
  <c r="K19" i="10"/>
  <c r="H19" i="10"/>
  <c r="E19" i="10"/>
  <c r="B19" i="10"/>
  <c r="W18" i="10"/>
  <c r="T18" i="10"/>
  <c r="Q18" i="10"/>
  <c r="N18" i="10"/>
  <c r="K18" i="10"/>
  <c r="H18" i="10"/>
  <c r="E18" i="10"/>
  <c r="B18" i="10"/>
  <c r="W17" i="10"/>
  <c r="T17" i="10"/>
  <c r="Q17" i="10"/>
  <c r="N17" i="10"/>
  <c r="K17" i="10"/>
  <c r="H17" i="10"/>
  <c r="E17" i="10"/>
  <c r="B17" i="10"/>
  <c r="W16" i="10"/>
  <c r="T16" i="10"/>
  <c r="Q16" i="10"/>
  <c r="N16" i="10"/>
  <c r="K16" i="10"/>
  <c r="H16" i="10"/>
  <c r="E16" i="10"/>
  <c r="B16" i="10"/>
  <c r="W15" i="10"/>
  <c r="T15" i="10"/>
  <c r="Q15" i="10"/>
  <c r="N15" i="10"/>
  <c r="K15" i="10"/>
  <c r="H15" i="10"/>
  <c r="E15" i="10"/>
  <c r="B15" i="10"/>
  <c r="W14" i="10"/>
  <c r="T14" i="10"/>
  <c r="Q14" i="10"/>
  <c r="N14" i="10"/>
  <c r="K14" i="10"/>
  <c r="H14" i="10"/>
  <c r="E14" i="10"/>
  <c r="B14" i="10"/>
  <c r="W13" i="10"/>
  <c r="T13" i="10"/>
  <c r="Q13" i="10"/>
  <c r="N13" i="10"/>
  <c r="K13" i="10"/>
  <c r="H13" i="10"/>
  <c r="E13" i="10"/>
  <c r="B13" i="10"/>
  <c r="W12" i="10"/>
  <c r="W22" i="10" s="1"/>
  <c r="T12" i="10"/>
  <c r="T22" i="10" s="1"/>
  <c r="Q12" i="10"/>
  <c r="Q22" i="10" s="1"/>
  <c r="N12" i="10"/>
  <c r="K12" i="10"/>
  <c r="K22" i="10" s="1"/>
  <c r="H12" i="10"/>
  <c r="H22" i="10" s="1"/>
  <c r="E12" i="10"/>
  <c r="E22" i="10" s="1"/>
  <c r="B12" i="10"/>
  <c r="B22" i="10" s="1"/>
  <c r="Y11" i="10"/>
  <c r="X11" i="10"/>
  <c r="V11" i="10"/>
  <c r="V33" i="10" s="1"/>
  <c r="U11" i="10"/>
  <c r="U33" i="10" s="1"/>
  <c r="S11" i="10"/>
  <c r="R11" i="10"/>
  <c r="R33" i="10" s="1"/>
  <c r="P11" i="10"/>
  <c r="O11" i="10"/>
  <c r="O33" i="10" s="1"/>
  <c r="M11" i="10"/>
  <c r="L11" i="10"/>
  <c r="J11" i="10"/>
  <c r="J33" i="10" s="1"/>
  <c r="I11" i="10"/>
  <c r="G11" i="10"/>
  <c r="G33" i="10" s="1"/>
  <c r="F11" i="10"/>
  <c r="D11" i="10"/>
  <c r="D33" i="10" s="1"/>
  <c r="C11" i="10"/>
  <c r="W10" i="10"/>
  <c r="T10" i="10"/>
  <c r="Q10" i="10"/>
  <c r="N10" i="10"/>
  <c r="K10" i="10"/>
  <c r="H10" i="10"/>
  <c r="E10" i="10"/>
  <c r="B10" i="10"/>
  <c r="W9" i="10"/>
  <c r="T9" i="10"/>
  <c r="Q9" i="10"/>
  <c r="N9" i="10"/>
  <c r="K9" i="10"/>
  <c r="H9" i="10"/>
  <c r="E9" i="10"/>
  <c r="B9" i="10"/>
  <c r="W8" i="10"/>
  <c r="W11" i="10" s="1"/>
  <c r="T8" i="10"/>
  <c r="T11" i="10" s="1"/>
  <c r="Q8" i="10"/>
  <c r="Q11" i="10" s="1"/>
  <c r="N8" i="10"/>
  <c r="N11" i="10" s="1"/>
  <c r="K8" i="10"/>
  <c r="K11" i="10" s="1"/>
  <c r="K33" i="10" s="1"/>
  <c r="H8" i="10"/>
  <c r="H11" i="10" s="1"/>
  <c r="E8" i="10"/>
  <c r="E11" i="10" s="1"/>
  <c r="B8" i="10"/>
  <c r="B11" i="10" s="1"/>
  <c r="B25" i="7"/>
  <c r="B24" i="7"/>
  <c r="B23" i="7"/>
  <c r="B22" i="7"/>
  <c r="B21" i="7"/>
  <c r="B20" i="7"/>
  <c r="B19" i="7"/>
  <c r="B18" i="7"/>
  <c r="B17" i="7"/>
  <c r="B16" i="7"/>
  <c r="B15" i="7"/>
  <c r="B25" i="8"/>
  <c r="B24" i="8"/>
  <c r="B23" i="8"/>
  <c r="B22" i="8"/>
  <c r="B21" i="8"/>
  <c r="B20" i="8"/>
  <c r="B19" i="8"/>
  <c r="B18" i="8"/>
  <c r="B17" i="8"/>
  <c r="B16" i="8"/>
  <c r="B15" i="8"/>
  <c r="C26" i="6"/>
  <c r="B26" i="6"/>
  <c r="S25" i="6"/>
  <c r="P25" i="6"/>
  <c r="M25" i="6"/>
  <c r="J25" i="6"/>
  <c r="G25" i="6"/>
  <c r="C25" i="6"/>
  <c r="B25" i="6"/>
  <c r="D25" i="6" s="1"/>
  <c r="S24" i="6"/>
  <c r="P24" i="6"/>
  <c r="M24" i="6"/>
  <c r="J24" i="6"/>
  <c r="G24" i="6"/>
  <c r="C24" i="6"/>
  <c r="C23" i="6" s="1"/>
  <c r="B24" i="6"/>
  <c r="B23" i="6" s="1"/>
  <c r="R23" i="6"/>
  <c r="Q23" i="6"/>
  <c r="O23" i="6"/>
  <c r="N23" i="6"/>
  <c r="P23" i="6" s="1"/>
  <c r="L23" i="6"/>
  <c r="K23" i="6"/>
  <c r="I23" i="6"/>
  <c r="H23" i="6"/>
  <c r="F23" i="6"/>
  <c r="E23" i="6"/>
  <c r="S22" i="6"/>
  <c r="P22" i="6"/>
  <c r="M22" i="6"/>
  <c r="J22" i="6"/>
  <c r="G22" i="6"/>
  <c r="C22" i="6"/>
  <c r="B22" i="6"/>
  <c r="D22" i="6" s="1"/>
  <c r="S21" i="6"/>
  <c r="P21" i="6"/>
  <c r="M21" i="6"/>
  <c r="J21" i="6"/>
  <c r="G21" i="6"/>
  <c r="C21" i="6"/>
  <c r="B21" i="6"/>
  <c r="B20" i="6" s="1"/>
  <c r="R20" i="6"/>
  <c r="Q20" i="6"/>
  <c r="O20" i="6"/>
  <c r="P20" i="6" s="1"/>
  <c r="N20" i="6"/>
  <c r="L20" i="6"/>
  <c r="M20" i="6" s="1"/>
  <c r="K20" i="6"/>
  <c r="I20" i="6"/>
  <c r="H20" i="6"/>
  <c r="F20" i="6"/>
  <c r="G20" i="6" s="1"/>
  <c r="E20" i="6"/>
  <c r="C20" i="6"/>
  <c r="S19" i="6"/>
  <c r="P19" i="6"/>
  <c r="M19" i="6"/>
  <c r="J19" i="6"/>
  <c r="G19" i="6"/>
  <c r="C19" i="6"/>
  <c r="B19" i="6"/>
  <c r="S18" i="6"/>
  <c r="P18" i="6"/>
  <c r="M18" i="6"/>
  <c r="J18" i="6"/>
  <c r="G18" i="6"/>
  <c r="C18" i="6"/>
  <c r="D18" i="6" s="1"/>
  <c r="B18" i="6"/>
  <c r="R17" i="6"/>
  <c r="R16" i="6" s="1"/>
  <c r="Q17" i="6"/>
  <c r="O17" i="6"/>
  <c r="N17" i="6"/>
  <c r="P17" i="6" s="1"/>
  <c r="L17" i="6"/>
  <c r="K17" i="6"/>
  <c r="K16" i="6" s="1"/>
  <c r="I17" i="6"/>
  <c r="I16" i="6" s="1"/>
  <c r="H17" i="6"/>
  <c r="F17" i="6"/>
  <c r="G17" i="6" s="1"/>
  <c r="E17" i="6"/>
  <c r="B17" i="6"/>
  <c r="L16" i="6"/>
  <c r="S15" i="6"/>
  <c r="P15" i="6"/>
  <c r="M15" i="6"/>
  <c r="J15" i="6"/>
  <c r="G15" i="6"/>
  <c r="D15" i="6"/>
  <c r="D14" i="6"/>
  <c r="S13" i="6"/>
  <c r="P13" i="6"/>
  <c r="M13" i="6"/>
  <c r="J13" i="6"/>
  <c r="G13" i="6"/>
  <c r="C13" i="6"/>
  <c r="D13" i="6" s="1"/>
  <c r="B13" i="6"/>
  <c r="D12" i="6"/>
  <c r="S11" i="6"/>
  <c r="P11" i="6"/>
  <c r="M11" i="6"/>
  <c r="J11" i="6"/>
  <c r="G11" i="6"/>
  <c r="C11" i="6"/>
  <c r="B11" i="6"/>
  <c r="D11" i="6" s="1"/>
  <c r="S10" i="6"/>
  <c r="P10" i="6"/>
  <c r="M10" i="6"/>
  <c r="J10" i="6"/>
  <c r="G10" i="6"/>
  <c r="C10" i="6"/>
  <c r="B10" i="6"/>
  <c r="D10" i="6" s="1"/>
  <c r="R9" i="6"/>
  <c r="Q9" i="6"/>
  <c r="O9" i="6"/>
  <c r="N9" i="6"/>
  <c r="P9" i="6" s="1"/>
  <c r="L9" i="6"/>
  <c r="K9" i="6"/>
  <c r="I9" i="6"/>
  <c r="H9" i="6"/>
  <c r="F9" i="6"/>
  <c r="C9" i="6" s="1"/>
  <c r="E9" i="6"/>
  <c r="B9" i="6" s="1"/>
  <c r="C23" i="5"/>
  <c r="B23" i="5"/>
  <c r="S22" i="5"/>
  <c r="P22" i="5"/>
  <c r="M22" i="5"/>
  <c r="J22" i="5"/>
  <c r="G22" i="5"/>
  <c r="C22" i="5"/>
  <c r="B22" i="5"/>
  <c r="D22" i="5" s="1"/>
  <c r="S21" i="5"/>
  <c r="P21" i="5"/>
  <c r="M21" i="5"/>
  <c r="J21" i="5"/>
  <c r="G21" i="5"/>
  <c r="D21" i="5"/>
  <c r="C21" i="5"/>
  <c r="B21" i="5"/>
  <c r="B20" i="5" s="1"/>
  <c r="D20" i="5" s="1"/>
  <c r="R20" i="5"/>
  <c r="Q20" i="5"/>
  <c r="Q13" i="5" s="1"/>
  <c r="O20" i="5"/>
  <c r="N20" i="5"/>
  <c r="L20" i="5"/>
  <c r="K20" i="5"/>
  <c r="I20" i="5"/>
  <c r="J20" i="5" s="1"/>
  <c r="H20" i="5"/>
  <c r="F20" i="5"/>
  <c r="G20" i="5" s="1"/>
  <c r="E20" i="5"/>
  <c r="C20" i="5"/>
  <c r="S19" i="5"/>
  <c r="P19" i="5"/>
  <c r="M19" i="5"/>
  <c r="J19" i="5"/>
  <c r="G19" i="5"/>
  <c r="C19" i="5"/>
  <c r="B19" i="5"/>
  <c r="D19" i="5" s="1"/>
  <c r="S18" i="5"/>
  <c r="P18" i="5"/>
  <c r="M18" i="5"/>
  <c r="J18" i="5"/>
  <c r="G18" i="5"/>
  <c r="C18" i="5"/>
  <c r="C17" i="5" s="1"/>
  <c r="B18" i="5"/>
  <c r="R17" i="5"/>
  <c r="S17" i="5" s="1"/>
  <c r="Q17" i="5"/>
  <c r="O17" i="5"/>
  <c r="N17" i="5"/>
  <c r="P17" i="5" s="1"/>
  <c r="L17" i="5"/>
  <c r="K17" i="5"/>
  <c r="I17" i="5"/>
  <c r="H17" i="5"/>
  <c r="F17" i="5"/>
  <c r="E17" i="5"/>
  <c r="S16" i="5"/>
  <c r="P16" i="5"/>
  <c r="M16" i="5"/>
  <c r="J16" i="5"/>
  <c r="G16" i="5"/>
  <c r="C16" i="5"/>
  <c r="D16" i="5" s="1"/>
  <c r="B16" i="5"/>
  <c r="S15" i="5"/>
  <c r="P15" i="5"/>
  <c r="M15" i="5"/>
  <c r="J15" i="5"/>
  <c r="G15" i="5"/>
  <c r="C15" i="5"/>
  <c r="D15" i="5" s="1"/>
  <c r="B15" i="5"/>
  <c r="R14" i="5"/>
  <c r="R13" i="5" s="1"/>
  <c r="Q14" i="5"/>
  <c r="O14" i="5"/>
  <c r="N14" i="5"/>
  <c r="L14" i="5"/>
  <c r="M14" i="5" s="1"/>
  <c r="K14" i="5"/>
  <c r="I14" i="5"/>
  <c r="H14" i="5"/>
  <c r="J14" i="5" s="1"/>
  <c r="F14" i="5"/>
  <c r="E14" i="5"/>
  <c r="B14" i="5"/>
  <c r="O13" i="5"/>
  <c r="K13" i="5"/>
  <c r="E13" i="5"/>
  <c r="S12" i="5"/>
  <c r="P12" i="5"/>
  <c r="M12" i="5"/>
  <c r="J12" i="5"/>
  <c r="G12" i="5"/>
  <c r="D12" i="5"/>
  <c r="D11" i="5"/>
  <c r="S10" i="5"/>
  <c r="P10" i="5"/>
  <c r="M10" i="5"/>
  <c r="J10" i="5"/>
  <c r="G10" i="5"/>
  <c r="C10" i="5"/>
  <c r="D10" i="5" s="1"/>
  <c r="B10" i="5"/>
  <c r="D9" i="5"/>
  <c r="S8" i="5"/>
  <c r="P8" i="5"/>
  <c r="M8" i="5"/>
  <c r="J8" i="5"/>
  <c r="G8" i="5"/>
  <c r="C8" i="5"/>
  <c r="B8" i="5"/>
  <c r="D8" i="5" s="1"/>
  <c r="S7" i="5"/>
  <c r="P7" i="5"/>
  <c r="M7" i="5"/>
  <c r="J7" i="5"/>
  <c r="G7" i="5"/>
  <c r="C7" i="5"/>
  <c r="B7" i="5"/>
  <c r="D7" i="5" s="1"/>
  <c r="R6" i="5"/>
  <c r="Q6" i="5"/>
  <c r="O6" i="5"/>
  <c r="N6" i="5"/>
  <c r="L6" i="5"/>
  <c r="K6" i="5"/>
  <c r="I6" i="5"/>
  <c r="J6" i="5" s="1"/>
  <c r="H6" i="5"/>
  <c r="F6" i="5"/>
  <c r="C6" i="5" s="1"/>
  <c r="E6" i="5"/>
  <c r="G26" i="4"/>
  <c r="D26" i="4"/>
  <c r="G25" i="4"/>
  <c r="D25" i="4"/>
  <c r="G24" i="4"/>
  <c r="D24" i="4"/>
  <c r="G22" i="4"/>
  <c r="D22" i="4"/>
  <c r="G21" i="4"/>
  <c r="D21" i="4"/>
  <c r="F20" i="4"/>
  <c r="E20" i="4"/>
  <c r="C20" i="4"/>
  <c r="G19" i="4"/>
  <c r="D19" i="4"/>
  <c r="G18" i="4"/>
  <c r="D18" i="4"/>
  <c r="F17" i="4"/>
  <c r="E17" i="4"/>
  <c r="C17" i="4"/>
  <c r="B17" i="4"/>
  <c r="G16" i="4"/>
  <c r="D16" i="4"/>
  <c r="G15" i="4"/>
  <c r="D15" i="4"/>
  <c r="F14" i="4"/>
  <c r="E14" i="4"/>
  <c r="C14" i="4"/>
  <c r="D14" i="4" s="1"/>
  <c r="B14" i="4"/>
  <c r="C13" i="4"/>
  <c r="G12" i="4"/>
  <c r="D12" i="4"/>
  <c r="G11" i="4"/>
  <c r="D11" i="4"/>
  <c r="G10" i="4"/>
  <c r="D10" i="4"/>
  <c r="G9" i="4"/>
  <c r="D9" i="4"/>
  <c r="G8" i="4"/>
  <c r="D8" i="4"/>
  <c r="G7" i="4"/>
  <c r="D7" i="4"/>
  <c r="F6" i="4"/>
  <c r="E6" i="4"/>
  <c r="C6" i="4"/>
  <c r="D6" i="4" s="1"/>
  <c r="B13" i="4" l="1"/>
  <c r="B6" i="5"/>
  <c r="D6" i="5" s="1"/>
  <c r="S13" i="5"/>
  <c r="H13" i="5"/>
  <c r="M16" i="6"/>
  <c r="D20" i="6"/>
  <c r="D21" i="6"/>
  <c r="D24" i="6"/>
  <c r="E13" i="4"/>
  <c r="M6" i="5"/>
  <c r="S6" i="5"/>
  <c r="I13" i="5"/>
  <c r="L13" i="5"/>
  <c r="M13" i="5" s="1"/>
  <c r="C14" i="5"/>
  <c r="C13" i="5" s="1"/>
  <c r="G14" i="5"/>
  <c r="P14" i="5"/>
  <c r="G17" i="5"/>
  <c r="M17" i="5"/>
  <c r="D18" i="5"/>
  <c r="M20" i="5"/>
  <c r="P20" i="5"/>
  <c r="S20" i="5"/>
  <c r="D9" i="6"/>
  <c r="J9" i="6"/>
  <c r="M9" i="6"/>
  <c r="S9" i="6"/>
  <c r="O16" i="6"/>
  <c r="E16" i="6"/>
  <c r="H16" i="6"/>
  <c r="J16" i="6" s="1"/>
  <c r="J17" i="6"/>
  <c r="M17" i="6"/>
  <c r="Q16" i="6"/>
  <c r="S16" i="6" s="1"/>
  <c r="D19" i="6"/>
  <c r="J20" i="6"/>
  <c r="S20" i="6"/>
  <c r="F16" i="6"/>
  <c r="J23" i="6"/>
  <c r="M23" i="6"/>
  <c r="S23" i="6"/>
  <c r="D20" i="4"/>
  <c r="W31" i="10"/>
  <c r="M33" i="9"/>
  <c r="Y33" i="9"/>
  <c r="B11" i="9"/>
  <c r="G33" i="9"/>
  <c r="S33" i="9"/>
  <c r="N22" i="9"/>
  <c r="N33" i="9" s="1"/>
  <c r="U33" i="9"/>
  <c r="Q33" i="9"/>
  <c r="H31" i="9"/>
  <c r="E33" i="9"/>
  <c r="D33" i="9"/>
  <c r="P33" i="9"/>
  <c r="W33" i="9"/>
  <c r="L33" i="9"/>
  <c r="V33" i="9"/>
  <c r="F33" i="9"/>
  <c r="H33" i="10"/>
  <c r="B31" i="10"/>
  <c r="I33" i="10"/>
  <c r="S33" i="10"/>
  <c r="T33" i="10"/>
  <c r="N22" i="10"/>
  <c r="W33" i="10"/>
  <c r="L33" i="10"/>
  <c r="X33" i="10"/>
  <c r="B33" i="10"/>
  <c r="C33" i="10"/>
  <c r="M33" i="10"/>
  <c r="Y33" i="10"/>
  <c r="F33" i="10"/>
  <c r="P33" i="10"/>
  <c r="D17" i="4"/>
  <c r="D13" i="4"/>
  <c r="G14" i="4"/>
  <c r="G17" i="4"/>
  <c r="G20" i="4"/>
  <c r="G6" i="4"/>
  <c r="F13" i="4"/>
  <c r="G13" i="4" s="1"/>
  <c r="B33" i="9"/>
  <c r="H33" i="9"/>
  <c r="K33" i="9"/>
  <c r="N33" i="10"/>
  <c r="Q33" i="10"/>
  <c r="E33" i="10"/>
  <c r="B16" i="6"/>
  <c r="G16" i="6"/>
  <c r="D23" i="6"/>
  <c r="G9" i="6"/>
  <c r="C17" i="6"/>
  <c r="S17" i="6"/>
  <c r="G23" i="6"/>
  <c r="N16" i="6"/>
  <c r="P16" i="6" s="1"/>
  <c r="G6" i="5"/>
  <c r="S14" i="5"/>
  <c r="P6" i="5"/>
  <c r="F13" i="5"/>
  <c r="G13" i="5" s="1"/>
  <c r="N13" i="5"/>
  <c r="P13" i="5" s="1"/>
  <c r="D14" i="5"/>
  <c r="B17" i="5"/>
  <c r="D17" i="5" s="1"/>
  <c r="J17" i="5"/>
  <c r="B13" i="5" l="1"/>
  <c r="D13" i="5" s="1"/>
  <c r="J13" i="5"/>
  <c r="C16" i="6"/>
  <c r="D16" i="6" s="1"/>
  <c r="D17" i="6"/>
</calcChain>
</file>

<file path=xl/sharedStrings.xml><?xml version="1.0" encoding="utf-8"?>
<sst xmlns="http://schemas.openxmlformats.org/spreadsheetml/2006/main" count="750" uniqueCount="217">
  <si>
    <t>年　次</t>
  </si>
  <si>
    <t>豊川市</t>
  </si>
  <si>
    <t>人　　　　　口</t>
  </si>
  <si>
    <t>世帯数</t>
  </si>
  <si>
    <t>総　　数</t>
  </si>
  <si>
    <t>男</t>
  </si>
  <si>
    <t>女</t>
  </si>
  <si>
    <t>２２年</t>
  </si>
  <si>
    <t>４０年</t>
  </si>
  <si>
    <t>４５年</t>
  </si>
  <si>
    <t>５０年</t>
  </si>
  <si>
    <t>５５年</t>
  </si>
  <si>
    <t>６０年</t>
  </si>
  <si>
    <t>平成　２年</t>
  </si>
  <si>
    <t>７年</t>
  </si>
  <si>
    <t>１２年</t>
  </si>
  <si>
    <t>１７年</t>
  </si>
  <si>
    <t>区　　分</t>
  </si>
  <si>
    <t>総数</t>
  </si>
  <si>
    <t>０～４歳</t>
  </si>
  <si>
    <t>５～９歳</t>
  </si>
  <si>
    <t>10～14歳</t>
  </si>
  <si>
    <t>15～19歳</t>
  </si>
  <si>
    <t>20～24歳</t>
  </si>
  <si>
    <t>25～29歳</t>
  </si>
  <si>
    <t>30～34歳</t>
  </si>
  <si>
    <t>35～39歳</t>
  </si>
  <si>
    <t>40～44歳</t>
  </si>
  <si>
    <t>45～49歳</t>
  </si>
  <si>
    <t>50～54歳</t>
  </si>
  <si>
    <t>55～59歳</t>
  </si>
  <si>
    <t>60～64歳</t>
  </si>
  <si>
    <t>65～69歳</t>
  </si>
  <si>
    <t>70～74歳</t>
  </si>
  <si>
    <t>75～79歳</t>
  </si>
  <si>
    <t>80～84歳</t>
  </si>
  <si>
    <t>85～89歳</t>
  </si>
  <si>
    <t>90～94歳</t>
  </si>
  <si>
    <t>95～99歳</t>
  </si>
  <si>
    <t>100歳以上</t>
  </si>
  <si>
    <t>２７年</t>
    <rPh sb="2" eb="3">
      <t>ネン</t>
    </rPh>
    <phoneticPr fontId="1"/>
  </si>
  <si>
    <t>昭和３５年</t>
    <rPh sb="0" eb="2">
      <t>ショウワ</t>
    </rPh>
    <phoneticPr fontId="1"/>
  </si>
  <si>
    <t>３．愛知県は外国人人口全国第２位。</t>
    <rPh sb="2" eb="5">
      <t>アイチケン</t>
    </rPh>
    <rPh sb="6" eb="8">
      <t>ガイコク</t>
    </rPh>
    <rPh sb="8" eb="9">
      <t>ジン</t>
    </rPh>
    <rPh sb="9" eb="11">
      <t>ジンコウ</t>
    </rPh>
    <rPh sb="11" eb="13">
      <t>ゼンコク</t>
    </rPh>
    <rPh sb="13" eb="14">
      <t>ダイ</t>
    </rPh>
    <rPh sb="15" eb="16">
      <t>イ</t>
    </rPh>
    <phoneticPr fontId="5"/>
  </si>
  <si>
    <t>１．愛知県の人口は、全国４７都道府県中、東京都、神奈川県、大阪府につづいて第４位。</t>
    <phoneticPr fontId="5"/>
  </si>
  <si>
    <t>※　国勢調査は、我が国の人口の状況を明らかにするため、大正９年以来ほぼ５年ごとに実施されており、</t>
    <rPh sb="2" eb="4">
      <t>コクセイ</t>
    </rPh>
    <rPh sb="4" eb="6">
      <t>チョウサ</t>
    </rPh>
    <rPh sb="8" eb="9">
      <t>ワ</t>
    </rPh>
    <rPh sb="10" eb="11">
      <t>クニ</t>
    </rPh>
    <rPh sb="12" eb="14">
      <t>ジンコウ</t>
    </rPh>
    <rPh sb="15" eb="17">
      <t>ジョウキョウ</t>
    </rPh>
    <rPh sb="18" eb="19">
      <t>アキ</t>
    </rPh>
    <rPh sb="27" eb="29">
      <t>タイショウ</t>
    </rPh>
    <rPh sb="30" eb="31">
      <t>ネン</t>
    </rPh>
    <rPh sb="31" eb="33">
      <t>イライ</t>
    </rPh>
    <rPh sb="36" eb="37">
      <t>ネン</t>
    </rPh>
    <rPh sb="40" eb="42">
      <t>ジッシ</t>
    </rPh>
    <phoneticPr fontId="5"/>
  </si>
  <si>
    <t>女</t>
    <rPh sb="0" eb="1">
      <t>オンナ</t>
    </rPh>
    <phoneticPr fontId="5"/>
  </si>
  <si>
    <t>男</t>
    <rPh sb="0" eb="1">
      <t>オトコ</t>
    </rPh>
    <phoneticPr fontId="5"/>
  </si>
  <si>
    <t>65歳以上(総人口比率)</t>
    <rPh sb="2" eb="3">
      <t>サイ</t>
    </rPh>
    <rPh sb="3" eb="5">
      <t>イジョウ</t>
    </rPh>
    <rPh sb="6" eb="7">
      <t>ソウ</t>
    </rPh>
    <rPh sb="7" eb="9">
      <t>ジンコウ</t>
    </rPh>
    <rPh sb="9" eb="11">
      <t>ヒリツ</t>
    </rPh>
    <phoneticPr fontId="5"/>
  </si>
  <si>
    <t>15～64歳(総人口比率)</t>
    <rPh sb="5" eb="6">
      <t>サイ</t>
    </rPh>
    <rPh sb="7" eb="8">
      <t>ソウ</t>
    </rPh>
    <rPh sb="8" eb="10">
      <t>ジンコウ</t>
    </rPh>
    <rPh sb="10" eb="12">
      <t>ヒリツ</t>
    </rPh>
    <phoneticPr fontId="5"/>
  </si>
  <si>
    <t>15歳未満(総人口比率)</t>
    <rPh sb="2" eb="3">
      <t>サイ</t>
    </rPh>
    <rPh sb="3" eb="5">
      <t>ミマン</t>
    </rPh>
    <rPh sb="6" eb="7">
      <t>ソウ</t>
    </rPh>
    <rPh sb="7" eb="9">
      <t>ジンコウ</t>
    </rPh>
    <rPh sb="9" eb="11">
      <t>ヒリツ</t>
    </rPh>
    <phoneticPr fontId="5"/>
  </si>
  <si>
    <t>人口密度(人/k㎡)</t>
    <rPh sb="0" eb="2">
      <t>ジンコウ</t>
    </rPh>
    <rPh sb="2" eb="4">
      <t>ミツド</t>
    </rPh>
    <rPh sb="5" eb="6">
      <t>ヒト</t>
    </rPh>
    <phoneticPr fontId="5"/>
  </si>
  <si>
    <t>面　 　積 (k㎡)</t>
    <rPh sb="0" eb="1">
      <t>メン</t>
    </rPh>
    <rPh sb="4" eb="5">
      <t>セキ</t>
    </rPh>
    <phoneticPr fontId="5"/>
  </si>
  <si>
    <t>増減率(％)</t>
    <rPh sb="0" eb="2">
      <t>ゾウゲン</t>
    </rPh>
    <rPh sb="2" eb="3">
      <t>リツ</t>
    </rPh>
    <phoneticPr fontId="5"/>
  </si>
  <si>
    <t>平成２７年</t>
    <rPh sb="0" eb="2">
      <t>ヘイセイ</t>
    </rPh>
    <rPh sb="4" eb="5">
      <t>ネン</t>
    </rPh>
    <phoneticPr fontId="5"/>
  </si>
  <si>
    <t>愛知県</t>
    <rPh sb="0" eb="3">
      <t>アイチケン</t>
    </rPh>
    <phoneticPr fontId="5"/>
  </si>
  <si>
    <t>全　　国</t>
    <rPh sb="0" eb="1">
      <t>ゼン</t>
    </rPh>
    <rPh sb="3" eb="4">
      <t>コク</t>
    </rPh>
    <phoneticPr fontId="5"/>
  </si>
  <si>
    <t>項　　目</t>
    <rPh sb="0" eb="1">
      <t>コウ</t>
    </rPh>
    <rPh sb="3" eb="4">
      <t>メ</t>
    </rPh>
    <phoneticPr fontId="5"/>
  </si>
  <si>
    <t>-</t>
    <phoneticPr fontId="5"/>
  </si>
  <si>
    <t>-</t>
  </si>
  <si>
    <t>旧小坂井町</t>
    <rPh sb="0" eb="1">
      <t>キュウ</t>
    </rPh>
    <rPh sb="1" eb="4">
      <t>コザカイ</t>
    </rPh>
    <rPh sb="4" eb="5">
      <t>マチ</t>
    </rPh>
    <phoneticPr fontId="5"/>
  </si>
  <si>
    <t>旧御津町</t>
    <rPh sb="0" eb="1">
      <t>キュウ</t>
    </rPh>
    <rPh sb="1" eb="3">
      <t>ミト</t>
    </rPh>
    <rPh sb="3" eb="4">
      <t>マチ</t>
    </rPh>
    <phoneticPr fontId="5"/>
  </si>
  <si>
    <t>旧一宮町</t>
    <rPh sb="0" eb="1">
      <t>キュウ</t>
    </rPh>
    <rPh sb="1" eb="3">
      <t>イチノミヤ</t>
    </rPh>
    <rPh sb="3" eb="4">
      <t>マチ</t>
    </rPh>
    <phoneticPr fontId="5"/>
  </si>
  <si>
    <t>旧音羽町</t>
    <rPh sb="0" eb="1">
      <t>キュウ</t>
    </rPh>
    <rPh sb="1" eb="3">
      <t>オトワ</t>
    </rPh>
    <rPh sb="3" eb="4">
      <t>チョウ</t>
    </rPh>
    <phoneticPr fontId="5"/>
  </si>
  <si>
    <t>旧豊川市</t>
    <rPh sb="0" eb="1">
      <t>キュウ</t>
    </rPh>
    <rPh sb="1" eb="4">
      <t>トヨカワシ</t>
    </rPh>
    <phoneticPr fontId="5"/>
  </si>
  <si>
    <t>豊川市</t>
    <rPh sb="0" eb="3">
      <t>トヨカワシ</t>
    </rPh>
    <phoneticPr fontId="5"/>
  </si>
  <si>
    <t>人口－１５</t>
    <rPh sb="0" eb="2">
      <t>ジンコウ</t>
    </rPh>
    <phoneticPr fontId="5"/>
  </si>
  <si>
    <t>２７年</t>
    <rPh sb="2" eb="3">
      <t>ネン</t>
    </rPh>
    <phoneticPr fontId="5"/>
  </si>
  <si>
    <t>２２年</t>
    <rPh sb="2" eb="3">
      <t>ネン</t>
    </rPh>
    <phoneticPr fontId="5"/>
  </si>
  <si>
    <t>１７年</t>
    <rPh sb="2" eb="3">
      <t>ネン</t>
    </rPh>
    <phoneticPr fontId="5"/>
  </si>
  <si>
    <t>１２年</t>
    <rPh sb="2" eb="3">
      <t>ネン</t>
    </rPh>
    <phoneticPr fontId="5"/>
  </si>
  <si>
    <t>７年</t>
    <rPh sb="1" eb="2">
      <t>ネン</t>
    </rPh>
    <phoneticPr fontId="5"/>
  </si>
  <si>
    <t>平成　２年</t>
    <rPh sb="0" eb="2">
      <t>ヘイセイ</t>
    </rPh>
    <rPh sb="4" eb="5">
      <t>ネン</t>
    </rPh>
    <phoneticPr fontId="5"/>
  </si>
  <si>
    <t>６０年</t>
    <rPh sb="2" eb="3">
      <t>ネン</t>
    </rPh>
    <phoneticPr fontId="5"/>
  </si>
  <si>
    <t>５５年</t>
    <rPh sb="2" eb="3">
      <t>ネン</t>
    </rPh>
    <phoneticPr fontId="5"/>
  </si>
  <si>
    <t>５０年</t>
    <rPh sb="2" eb="3">
      <t>ネン</t>
    </rPh>
    <phoneticPr fontId="5"/>
  </si>
  <si>
    <t>４５年</t>
    <rPh sb="2" eb="3">
      <t>ネン</t>
    </rPh>
    <phoneticPr fontId="5"/>
  </si>
  <si>
    <t>４０年</t>
    <rPh sb="2" eb="3">
      <t>ネン</t>
    </rPh>
    <phoneticPr fontId="5"/>
  </si>
  <si>
    <t>３５年</t>
    <rPh sb="2" eb="3">
      <t>ネン</t>
    </rPh>
    <phoneticPr fontId="5"/>
  </si>
  <si>
    <t>３０年</t>
    <rPh sb="2" eb="3">
      <t>ネン</t>
    </rPh>
    <phoneticPr fontId="5"/>
  </si>
  <si>
    <t>－</t>
    <phoneticPr fontId="5"/>
  </si>
  <si>
    <t>２５年</t>
    <rPh sb="2" eb="3">
      <t>ネン</t>
    </rPh>
    <phoneticPr fontId="5"/>
  </si>
  <si>
    <t>１５年</t>
    <rPh sb="2" eb="3">
      <t>ネン</t>
    </rPh>
    <phoneticPr fontId="5"/>
  </si>
  <si>
    <t>１０年</t>
    <rPh sb="2" eb="3">
      <t>ネン</t>
    </rPh>
    <phoneticPr fontId="5"/>
  </si>
  <si>
    <t>昭和　５年</t>
    <rPh sb="0" eb="2">
      <t>ショウワ</t>
    </rPh>
    <rPh sb="4" eb="5">
      <t>ネン</t>
    </rPh>
    <phoneticPr fontId="5"/>
  </si>
  <si>
    <t>１４年</t>
    <rPh sb="2" eb="3">
      <t>ネン</t>
    </rPh>
    <phoneticPr fontId="5"/>
  </si>
  <si>
    <t>大正　９年</t>
    <rPh sb="0" eb="2">
      <t>タイショウ</t>
    </rPh>
    <rPh sb="4" eb="5">
      <t>ネン</t>
    </rPh>
    <phoneticPr fontId="5"/>
  </si>
  <si>
    <t>総　　数</t>
    <rPh sb="0" eb="1">
      <t>フサ</t>
    </rPh>
    <rPh sb="3" eb="4">
      <t>カズ</t>
    </rPh>
    <phoneticPr fontId="5"/>
  </si>
  <si>
    <t>世帯数</t>
    <rPh sb="0" eb="3">
      <t>セタイスウ</t>
    </rPh>
    <phoneticPr fontId="5"/>
  </si>
  <si>
    <t>人　　　　　口</t>
    <rPh sb="0" eb="1">
      <t>ヒト</t>
    </rPh>
    <rPh sb="6" eb="7">
      <t>クチ</t>
    </rPh>
    <phoneticPr fontId="5"/>
  </si>
  <si>
    <t>旧小坂井町</t>
    <rPh sb="0" eb="1">
      <t>キュウ</t>
    </rPh>
    <rPh sb="1" eb="4">
      <t>コザカイ</t>
    </rPh>
    <rPh sb="4" eb="5">
      <t>チョウ</t>
    </rPh>
    <phoneticPr fontId="5"/>
  </si>
  <si>
    <t>旧御津町</t>
    <rPh sb="0" eb="1">
      <t>キュウ</t>
    </rPh>
    <rPh sb="1" eb="3">
      <t>ミト</t>
    </rPh>
    <rPh sb="3" eb="4">
      <t>チョウ</t>
    </rPh>
    <phoneticPr fontId="5"/>
  </si>
  <si>
    <t>旧一宮町</t>
    <rPh sb="0" eb="1">
      <t>キュウ</t>
    </rPh>
    <rPh sb="1" eb="3">
      <t>イチノミヤ</t>
    </rPh>
    <rPh sb="3" eb="4">
      <t>チョウ</t>
    </rPh>
    <phoneticPr fontId="5"/>
  </si>
  <si>
    <t>旧音羽町</t>
    <phoneticPr fontId="5"/>
  </si>
  <si>
    <t>年　次</t>
    <rPh sb="0" eb="1">
      <t>トシ</t>
    </rPh>
    <rPh sb="2" eb="3">
      <t>ツギ</t>
    </rPh>
    <phoneticPr fontId="5"/>
  </si>
  <si>
    <t>(単位：人）</t>
    <rPh sb="1" eb="3">
      <t>タンイ</t>
    </rPh>
    <rPh sb="4" eb="5">
      <t>ニン</t>
    </rPh>
    <phoneticPr fontId="5"/>
  </si>
  <si>
    <t>合   計</t>
    <phoneticPr fontId="5"/>
  </si>
  <si>
    <t>不   詳</t>
    <phoneticPr fontId="5"/>
  </si>
  <si>
    <t>老年人口</t>
  </si>
  <si>
    <t>生産年齢人口</t>
  </si>
  <si>
    <t>年少人口</t>
  </si>
  <si>
    <t>旧小坂井町</t>
    <rPh sb="1" eb="4">
      <t>コザカイ</t>
    </rPh>
    <phoneticPr fontId="5"/>
  </si>
  <si>
    <t>旧御津町</t>
    <phoneticPr fontId="5"/>
  </si>
  <si>
    <t>旧一宮町</t>
    <phoneticPr fontId="5"/>
  </si>
  <si>
    <t>旧豊川市</t>
    <phoneticPr fontId="5"/>
  </si>
  <si>
    <t>全　国</t>
    <rPh sb="0" eb="1">
      <t>ゼン</t>
    </rPh>
    <rPh sb="2" eb="3">
      <t>クニ</t>
    </rPh>
    <phoneticPr fontId="5"/>
  </si>
  <si>
    <t>（単位：人）</t>
    <rPh sb="1" eb="3">
      <t>タンイ</t>
    </rPh>
    <rPh sb="4" eb="5">
      <t>ニン</t>
    </rPh>
    <phoneticPr fontId="5"/>
  </si>
  <si>
    <t>８５歳以上</t>
    <rPh sb="2" eb="3">
      <t>サイ</t>
    </rPh>
    <rPh sb="3" eb="5">
      <t>イジョウ</t>
    </rPh>
    <phoneticPr fontId="1"/>
  </si>
  <si>
    <t>８０～８４</t>
    <phoneticPr fontId="1"/>
  </si>
  <si>
    <t>７５～７９</t>
    <phoneticPr fontId="1"/>
  </si>
  <si>
    <t>７０～７４</t>
    <phoneticPr fontId="1"/>
  </si>
  <si>
    <t>６５～６９</t>
    <phoneticPr fontId="1"/>
  </si>
  <si>
    <t>６０～６４</t>
    <phoneticPr fontId="1"/>
  </si>
  <si>
    <t>５５～５９</t>
    <phoneticPr fontId="1"/>
  </si>
  <si>
    <t>５０～５４</t>
    <phoneticPr fontId="1"/>
  </si>
  <si>
    <t>４５～４９</t>
    <phoneticPr fontId="1"/>
  </si>
  <si>
    <t>４０～４４</t>
    <phoneticPr fontId="1"/>
  </si>
  <si>
    <t>３５～３９</t>
    <phoneticPr fontId="1"/>
  </si>
  <si>
    <t>３０～３４</t>
    <phoneticPr fontId="1"/>
  </si>
  <si>
    <t>２５～２９</t>
    <phoneticPr fontId="1"/>
  </si>
  <si>
    <t>２０～２４</t>
    <phoneticPr fontId="1"/>
  </si>
  <si>
    <t>１５～１９歳</t>
    <rPh sb="5" eb="6">
      <t>サイ</t>
    </rPh>
    <phoneticPr fontId="1"/>
  </si>
  <si>
    <t>総　　　数</t>
    <rPh sb="0" eb="1">
      <t>ソウ</t>
    </rPh>
    <rPh sb="4" eb="5">
      <t>スウ</t>
    </rPh>
    <phoneticPr fontId="1"/>
  </si>
  <si>
    <t>離別</t>
    <rPh sb="0" eb="2">
      <t>リベツ</t>
    </rPh>
    <phoneticPr fontId="1"/>
  </si>
  <si>
    <t>死別</t>
    <rPh sb="0" eb="2">
      <t>シベツ</t>
    </rPh>
    <phoneticPr fontId="1"/>
  </si>
  <si>
    <t>有配偶</t>
    <rPh sb="0" eb="1">
      <t>ユウ</t>
    </rPh>
    <rPh sb="1" eb="3">
      <t>ハイグウ</t>
    </rPh>
    <phoneticPr fontId="1"/>
  </si>
  <si>
    <t>未婚</t>
    <rPh sb="0" eb="2">
      <t>ミコン</t>
    </rPh>
    <phoneticPr fontId="1"/>
  </si>
  <si>
    <t>女</t>
    <rPh sb="0" eb="1">
      <t>オンナ</t>
    </rPh>
    <phoneticPr fontId="1"/>
  </si>
  <si>
    <t>男</t>
    <rPh sb="0" eb="1">
      <t>オトコ</t>
    </rPh>
    <phoneticPr fontId="1"/>
  </si>
  <si>
    <t>区分</t>
    <rPh sb="0" eb="2">
      <t>クブン</t>
    </rPh>
    <phoneticPr fontId="1"/>
  </si>
  <si>
    <t>平成２７年</t>
    <rPh sb="0" eb="2">
      <t>ヘイセイ</t>
    </rPh>
    <rPh sb="4" eb="5">
      <t>ネン</t>
    </rPh>
    <phoneticPr fontId="1"/>
  </si>
  <si>
    <t>平成２２年</t>
    <rPh sb="0" eb="2">
      <t>ヘイセイ</t>
    </rPh>
    <rPh sb="4" eb="5">
      <t>ネン</t>
    </rPh>
    <phoneticPr fontId="1"/>
  </si>
  <si>
    <t>(1㎢当たり)</t>
    <rPh sb="3" eb="4">
      <t>ア</t>
    </rPh>
    <phoneticPr fontId="1"/>
  </si>
  <si>
    <t>(㎢)</t>
    <phoneticPr fontId="1"/>
  </si>
  <si>
    <t>(人)</t>
    <rPh sb="1" eb="2">
      <t>ヒト</t>
    </rPh>
    <phoneticPr fontId="1"/>
  </si>
  <si>
    <t>人口密度</t>
    <rPh sb="0" eb="2">
      <t>ジンコウ</t>
    </rPh>
    <rPh sb="2" eb="4">
      <t>ミツド</t>
    </rPh>
    <phoneticPr fontId="1"/>
  </si>
  <si>
    <t>面積</t>
    <rPh sb="0" eb="2">
      <t>メンセキ</t>
    </rPh>
    <phoneticPr fontId="1"/>
  </si>
  <si>
    <t>人口</t>
    <rPh sb="0" eb="2">
      <t>ジンコウ</t>
    </rPh>
    <phoneticPr fontId="1"/>
  </si>
  <si>
    <t>全　　市</t>
    <rPh sb="0" eb="1">
      <t>ゼン</t>
    </rPh>
    <rPh sb="3" eb="4">
      <t>シ</t>
    </rPh>
    <phoneticPr fontId="1"/>
  </si>
  <si>
    <t>年　次</t>
    <rPh sb="0" eb="1">
      <t>トシ</t>
    </rPh>
    <rPh sb="2" eb="3">
      <t>ツギ</t>
    </rPh>
    <phoneticPr fontId="1"/>
  </si>
  <si>
    <t>資料：市民課</t>
  </si>
  <si>
    <t>平成２９年</t>
  </si>
  <si>
    <t>平成２８年</t>
  </si>
  <si>
    <t>その他</t>
    <rPh sb="2" eb="3">
      <t>タ</t>
    </rPh>
    <phoneticPr fontId="5"/>
  </si>
  <si>
    <t>ブラジル</t>
    <phoneticPr fontId="5"/>
  </si>
  <si>
    <t>フィリピン</t>
    <phoneticPr fontId="5"/>
  </si>
  <si>
    <t>中国</t>
    <rPh sb="0" eb="2">
      <t>チュウゴク</t>
    </rPh>
    <phoneticPr fontId="5"/>
  </si>
  <si>
    <t>韓国及び
朝鮮</t>
    <rPh sb="0" eb="2">
      <t>カンコク</t>
    </rPh>
    <rPh sb="2" eb="3">
      <t>オヨ</t>
    </rPh>
    <rPh sb="5" eb="7">
      <t>チョウセン</t>
    </rPh>
    <phoneticPr fontId="5"/>
  </si>
  <si>
    <t>総数</t>
    <rPh sb="0" eb="2">
      <t>ソウスウ</t>
    </rPh>
    <phoneticPr fontId="5"/>
  </si>
  <si>
    <t>年 次</t>
  </si>
  <si>
    <t>各年３月３１日現在(単位：人)</t>
    <phoneticPr fontId="5"/>
  </si>
  <si>
    <t>　外国人住民国籍別人口</t>
    <rPh sb="1" eb="3">
      <t>ガイコク</t>
    </rPh>
    <rPh sb="3" eb="4">
      <t>ジン</t>
    </rPh>
    <rPh sb="4" eb="6">
      <t>ジュウミン</t>
    </rPh>
    <rPh sb="6" eb="8">
      <t>コクセキ</t>
    </rPh>
    <rPh sb="8" eb="9">
      <t>ベツ</t>
    </rPh>
    <rPh sb="9" eb="11">
      <t>ジンコウ</t>
    </rPh>
    <phoneticPr fontId="5"/>
  </si>
  <si>
    <t>合計</t>
  </si>
  <si>
    <t>人　　口</t>
    <phoneticPr fontId="5"/>
  </si>
  <si>
    <t>　住民基本台帳人口</t>
    <phoneticPr fontId="5"/>
  </si>
  <si>
    <t>令和２年</t>
    <rPh sb="0" eb="2">
      <t>レイワ</t>
    </rPh>
    <rPh sb="3" eb="4">
      <t>ネン</t>
    </rPh>
    <phoneticPr fontId="1"/>
  </si>
  <si>
    <t>令和２年</t>
    <rPh sb="0" eb="2">
      <t>レイワ</t>
    </rPh>
    <rPh sb="3" eb="4">
      <t>ネン</t>
    </rPh>
    <phoneticPr fontId="5"/>
  </si>
  <si>
    <t>資料：令和２年国勢調査</t>
    <rPh sb="3" eb="5">
      <t>レイワ</t>
    </rPh>
    <phoneticPr fontId="5"/>
  </si>
  <si>
    <t xml:space="preserve">     令和２年国勢調査は第21回目。</t>
    <rPh sb="5" eb="7">
      <t>レイワ</t>
    </rPh>
    <phoneticPr fontId="5"/>
  </si>
  <si>
    <t>令和２年１０月１日実施</t>
    <rPh sb="0" eb="2">
      <t>レイワ</t>
    </rPh>
    <rPh sb="3" eb="4">
      <t>ネン</t>
    </rPh>
    <rPh sb="4" eb="5">
      <t>ヘイネン</t>
    </rPh>
    <rPh sb="6" eb="7">
      <t>ガツ</t>
    </rPh>
    <rPh sb="8" eb="9">
      <t>ヒ</t>
    </rPh>
    <rPh sb="9" eb="11">
      <t>ジッシ</t>
    </rPh>
    <phoneticPr fontId="5"/>
  </si>
  <si>
    <t>資料：令和２年国勢調査</t>
    <rPh sb="0" eb="2">
      <t>シリョウ</t>
    </rPh>
    <rPh sb="3" eb="5">
      <t>レイワ</t>
    </rPh>
    <rPh sb="7" eb="9">
      <t>チョウサ</t>
    </rPh>
    <phoneticPr fontId="5"/>
  </si>
  <si>
    <t>資料：令和２年国勢調査</t>
    <rPh sb="0" eb="2">
      <t>シリョウ</t>
    </rPh>
    <rPh sb="3" eb="5">
      <t>レイワ</t>
    </rPh>
    <rPh sb="6" eb="7">
      <t>ネン</t>
    </rPh>
    <rPh sb="7" eb="9">
      <t>コクセイ</t>
    </rPh>
    <rPh sb="9" eb="11">
      <t>チョウサ</t>
    </rPh>
    <phoneticPr fontId="5"/>
  </si>
  <si>
    <t>令和２年１０月１日実施</t>
    <rPh sb="0" eb="2">
      <t>レイワ</t>
    </rPh>
    <rPh sb="3" eb="4">
      <t>ネン</t>
    </rPh>
    <rPh sb="6" eb="7">
      <t>ガツ</t>
    </rPh>
    <rPh sb="8" eb="9">
      <t>ヒ</t>
    </rPh>
    <rPh sb="9" eb="11">
      <t>ジッシ</t>
    </rPh>
    <phoneticPr fontId="5"/>
  </si>
  <si>
    <t>令和　２年</t>
    <rPh sb="0" eb="2">
      <t>レイワ</t>
    </rPh>
    <rPh sb="4" eb="5">
      <t>ネン</t>
    </rPh>
    <phoneticPr fontId="5"/>
  </si>
  <si>
    <t>資料：令和２年国勢調査　</t>
    <rPh sb="3" eb="5">
      <t>レイワ</t>
    </rPh>
    <phoneticPr fontId="5"/>
  </si>
  <si>
    <t>平成３０年</t>
  </si>
  <si>
    <t>令和元年</t>
    <rPh sb="0" eb="2">
      <t>レイワ</t>
    </rPh>
    <rPh sb="2" eb="4">
      <t>ガンネン</t>
    </rPh>
    <phoneticPr fontId="1"/>
  </si>
  <si>
    <t>令和２年</t>
    <rPh sb="0" eb="2">
      <t>レイワ</t>
    </rPh>
    <rPh sb="3" eb="4">
      <t>ネン</t>
    </rPh>
    <phoneticPr fontId="1"/>
  </si>
  <si>
    <t>令和３年</t>
    <rPh sb="0" eb="2">
      <t>レイワ</t>
    </rPh>
    <rPh sb="3" eb="4">
      <t>ネン</t>
    </rPh>
    <phoneticPr fontId="5"/>
  </si>
  <si>
    <t>２．日本の人口は、世界人口（年央推計）77億95百万人の1.6％を占め、中国、インド、アメリカ等につぎ、第１１位。</t>
    <rPh sb="14" eb="16">
      <t>ネンオウ</t>
    </rPh>
    <rPh sb="16" eb="18">
      <t>スイケイ</t>
    </rPh>
    <phoneticPr fontId="5"/>
  </si>
  <si>
    <t>４．一世帯当たり人員は平成27年と比べると全国は2.33人から2.21人に減少、愛知は2.41人から2.29人に減少。</t>
    <phoneticPr fontId="5"/>
  </si>
  <si>
    <t>令　和　２　年　国　勢　調　査　結　果　の　要　約</t>
    <rPh sb="0" eb="1">
      <t>レイ</t>
    </rPh>
    <rPh sb="2" eb="3">
      <t>ワ</t>
    </rPh>
    <rPh sb="6" eb="7">
      <t>ネン</t>
    </rPh>
    <rPh sb="8" eb="9">
      <t>クニ</t>
    </rPh>
    <rPh sb="10" eb="11">
      <t>ゼイ</t>
    </rPh>
    <rPh sb="12" eb="13">
      <t>チョウ</t>
    </rPh>
    <rPh sb="14" eb="15">
      <t>サ</t>
    </rPh>
    <rPh sb="16" eb="17">
      <t>ケツ</t>
    </rPh>
    <rPh sb="18" eb="19">
      <t>カ</t>
    </rPh>
    <rPh sb="22" eb="23">
      <t>ヨウ</t>
    </rPh>
    <rPh sb="24" eb="25">
      <t>ヤク</t>
    </rPh>
    <phoneticPr fontId="5"/>
  </si>
  <si>
    <t>　令和２年国勢調査　全国と愛知県の比較</t>
    <rPh sb="1" eb="3">
      <t>レイワ</t>
    </rPh>
    <rPh sb="4" eb="5">
      <t>ネン</t>
    </rPh>
    <rPh sb="5" eb="7">
      <t>コクセイ</t>
    </rPh>
    <rPh sb="7" eb="9">
      <t>チョウサ</t>
    </rPh>
    <rPh sb="10" eb="12">
      <t>ゼンコク</t>
    </rPh>
    <rPh sb="13" eb="16">
      <t>アイチケン</t>
    </rPh>
    <rPh sb="17" eb="19">
      <t>ヒカク</t>
    </rPh>
    <phoneticPr fontId="5"/>
  </si>
  <si>
    <t>　令和２年国勢調査　豊川市の旧町別結果</t>
    <rPh sb="1" eb="3">
      <t>レイワ</t>
    </rPh>
    <rPh sb="4" eb="5">
      <t>ネン</t>
    </rPh>
    <rPh sb="5" eb="7">
      <t>コクセイ</t>
    </rPh>
    <rPh sb="7" eb="9">
      <t>チョウサ</t>
    </rPh>
    <rPh sb="10" eb="13">
      <t>トヨカワシ</t>
    </rPh>
    <rPh sb="14" eb="16">
      <t>キュウチョウ</t>
    </rPh>
    <rPh sb="16" eb="17">
      <t>ベツ</t>
    </rPh>
    <rPh sb="17" eb="19">
      <t>ケッカ</t>
    </rPh>
    <phoneticPr fontId="5"/>
  </si>
  <si>
    <t>人　口　及　び　世　帯　の　推　移</t>
  </si>
  <si>
    <t>人　口　及　び　世　帯　の　推　移</t>
    <rPh sb="0" eb="1">
      <t>ヒト</t>
    </rPh>
    <rPh sb="2" eb="3">
      <t>クチ</t>
    </rPh>
    <rPh sb="4" eb="5">
      <t>オヨ</t>
    </rPh>
    <rPh sb="8" eb="9">
      <t>ヨ</t>
    </rPh>
    <rPh sb="10" eb="11">
      <t>オビ</t>
    </rPh>
    <rPh sb="14" eb="15">
      <t>スイ</t>
    </rPh>
    <rPh sb="16" eb="17">
      <t>イ</t>
    </rPh>
    <phoneticPr fontId="5"/>
  </si>
  <si>
    <t>　5歳階級別・男女別人口比較</t>
    <rPh sb="2" eb="3">
      <t>サイ</t>
    </rPh>
    <rPh sb="3" eb="5">
      <t>カイキュウ</t>
    </rPh>
    <rPh sb="5" eb="6">
      <t>ベツ</t>
    </rPh>
    <rPh sb="7" eb="9">
      <t>ダンジョ</t>
    </rPh>
    <rPh sb="9" eb="10">
      <t>ベツ</t>
    </rPh>
    <rPh sb="10" eb="12">
      <t>ジンコウ</t>
    </rPh>
    <rPh sb="12" eb="14">
      <t>ヒカク</t>
    </rPh>
    <phoneticPr fontId="5"/>
  </si>
  <si>
    <t>年　齢　各　歳　別　男　女　別　人　口</t>
    <rPh sb="0" eb="1">
      <t>ネン</t>
    </rPh>
    <rPh sb="2" eb="3">
      <t>トシ</t>
    </rPh>
    <rPh sb="4" eb="5">
      <t>カク</t>
    </rPh>
    <rPh sb="6" eb="7">
      <t>トシ</t>
    </rPh>
    <rPh sb="8" eb="9">
      <t>ベツ</t>
    </rPh>
    <rPh sb="10" eb="11">
      <t>オトコ</t>
    </rPh>
    <rPh sb="12" eb="13">
      <t>オンナ</t>
    </rPh>
    <rPh sb="14" eb="15">
      <t>ベツ</t>
    </rPh>
    <rPh sb="16" eb="17">
      <t>ヒト</t>
    </rPh>
    <rPh sb="18" eb="19">
      <t>クチ</t>
    </rPh>
    <phoneticPr fontId="1"/>
  </si>
  <si>
    <t>人　口　集　中　地　区　人　口　及　び　面　積</t>
    <rPh sb="0" eb="1">
      <t>ヒト</t>
    </rPh>
    <rPh sb="2" eb="3">
      <t>クチ</t>
    </rPh>
    <rPh sb="4" eb="5">
      <t>シュウ</t>
    </rPh>
    <rPh sb="6" eb="7">
      <t>ナカ</t>
    </rPh>
    <rPh sb="8" eb="9">
      <t>チ</t>
    </rPh>
    <rPh sb="10" eb="11">
      <t>ク</t>
    </rPh>
    <rPh sb="12" eb="13">
      <t>ヒト</t>
    </rPh>
    <rPh sb="14" eb="15">
      <t>クチ</t>
    </rPh>
    <rPh sb="16" eb="17">
      <t>オヨ</t>
    </rPh>
    <rPh sb="20" eb="21">
      <t>メン</t>
    </rPh>
    <rPh sb="22" eb="23">
      <t>セキ</t>
    </rPh>
    <phoneticPr fontId="1"/>
  </si>
  <si>
    <t>配偶関係、年齢、男女別１５歳以上人口</t>
    <rPh sb="0" eb="2">
      <t>ハイグウ</t>
    </rPh>
    <rPh sb="2" eb="4">
      <t>カンケイ</t>
    </rPh>
    <rPh sb="5" eb="7">
      <t>ネンレイ</t>
    </rPh>
    <rPh sb="8" eb="10">
      <t>ダンジョ</t>
    </rPh>
    <rPh sb="10" eb="11">
      <t>ベツ</t>
    </rPh>
    <rPh sb="13" eb="14">
      <t>サイ</t>
    </rPh>
    <rPh sb="14" eb="16">
      <t>イジョウ</t>
    </rPh>
    <rPh sb="16" eb="18">
      <t>ジンコウ</t>
    </rPh>
    <phoneticPr fontId="1"/>
  </si>
  <si>
    <t>人口－１６</t>
    <rPh sb="0" eb="2">
      <t>ジンコウ</t>
    </rPh>
    <phoneticPr fontId="5"/>
  </si>
  <si>
    <t>人口－１７</t>
    <rPh sb="0" eb="2">
      <t>ジンコウ</t>
    </rPh>
    <phoneticPr fontId="5"/>
  </si>
  <si>
    <t>人口－１８</t>
    <rPh sb="0" eb="2">
      <t>ジンコウ</t>
    </rPh>
    <phoneticPr fontId="5"/>
  </si>
  <si>
    <t>人口－１９</t>
    <rPh sb="0" eb="2">
      <t>ジンコウ</t>
    </rPh>
    <phoneticPr fontId="5"/>
  </si>
  <si>
    <t>人口－２０</t>
    <rPh sb="0" eb="2">
      <t>ジンコウ</t>
    </rPh>
    <phoneticPr fontId="5"/>
  </si>
  <si>
    <t>５．総人口に占める、全国の15歳未満の割合は平成27年と比べ12.6%から11.9%に低下、15歳以上65歳未満は60.7%から59.5%</t>
    <phoneticPr fontId="5"/>
  </si>
  <si>
    <t>　　に低下、65歳以上は26.6%から28.6%に上昇。　15歳未満人口は調査開始以来最低、65歳以上人口は調査開始以来最高。</t>
    <phoneticPr fontId="5"/>
  </si>
  <si>
    <t>６．総人口に占める、愛知の15歳未満の割合は平成27年と比べ13.8%から13.0%に低下、15歳以上65歳未満は62.4%から61.7%</t>
    <phoneticPr fontId="5"/>
  </si>
  <si>
    <t>　　に低下、65歳以上は23.8%から25.3%に上昇。</t>
    <phoneticPr fontId="5"/>
  </si>
  <si>
    <t>ペルー</t>
    <phoneticPr fontId="5"/>
  </si>
  <si>
    <t>※　平成２４年７月９日に住民基本台帳法が改正され外国人も住民基本台帳人口に含まれます。</t>
    <rPh sb="2" eb="4">
      <t>ヘイセイ</t>
    </rPh>
    <rPh sb="6" eb="7">
      <t>ネン</t>
    </rPh>
    <rPh sb="8" eb="9">
      <t>ガツ</t>
    </rPh>
    <rPh sb="10" eb="11">
      <t>ニチ</t>
    </rPh>
    <rPh sb="12" eb="14">
      <t>ジュウミン</t>
    </rPh>
    <rPh sb="14" eb="16">
      <t>キホン</t>
    </rPh>
    <rPh sb="16" eb="18">
      <t>ダイチョウ</t>
    </rPh>
    <rPh sb="18" eb="19">
      <t>ホウ</t>
    </rPh>
    <rPh sb="20" eb="22">
      <t>カイセイ</t>
    </rPh>
    <rPh sb="24" eb="26">
      <t>ガイコク</t>
    </rPh>
    <rPh sb="26" eb="27">
      <t>ジン</t>
    </rPh>
    <rPh sb="28" eb="30">
      <t>ジュウミン</t>
    </rPh>
    <rPh sb="30" eb="32">
      <t>キホン</t>
    </rPh>
    <rPh sb="32" eb="34">
      <t>ダイチョウ</t>
    </rPh>
    <rPh sb="34" eb="36">
      <t>ジンコウ</t>
    </rPh>
    <rPh sb="37" eb="38">
      <t>フク</t>
    </rPh>
    <phoneticPr fontId="5"/>
  </si>
  <si>
    <t>総数(1)</t>
    <rPh sb="0" eb="2">
      <t>ソウスウ</t>
    </rPh>
    <phoneticPr fontId="1"/>
  </si>
  <si>
    <t>注１）総数は配偶関係「不詳」を含みます。</t>
    <rPh sb="0" eb="1">
      <t>チュウ</t>
    </rPh>
    <rPh sb="3" eb="5">
      <t>ソウスウ</t>
    </rPh>
    <rPh sb="6" eb="8">
      <t>ハイグウ</t>
    </rPh>
    <rPh sb="8" eb="10">
      <t>カンケイ</t>
    </rPh>
    <rPh sb="11" eb="13">
      <t>フショウ</t>
    </rPh>
    <rPh sb="15" eb="16">
      <t>フク</t>
    </rPh>
    <phoneticPr fontId="1"/>
  </si>
  <si>
    <t>資料：令和２年国勢調査</t>
    <rPh sb="0" eb="2">
      <t>シリョウ</t>
    </rPh>
    <rPh sb="3" eb="5">
      <t>レイワ</t>
    </rPh>
    <rPh sb="6" eb="7">
      <t>ネン</t>
    </rPh>
    <rPh sb="7" eb="9">
      <t>コクセイ</t>
    </rPh>
    <rPh sb="9" eb="11">
      <t>チョウサ</t>
    </rPh>
    <phoneticPr fontId="1"/>
  </si>
  <si>
    <t>　　</t>
    <phoneticPr fontId="1"/>
  </si>
  <si>
    <t>外国人人口（人）</t>
    <rPh sb="0" eb="1">
      <t>ソト</t>
    </rPh>
    <rPh sb="1" eb="2">
      <t>コク</t>
    </rPh>
    <rPh sb="2" eb="3">
      <t>ジン</t>
    </rPh>
    <rPh sb="3" eb="4">
      <t>ジン</t>
    </rPh>
    <rPh sb="4" eb="5">
      <t>クチ</t>
    </rPh>
    <phoneticPr fontId="5"/>
  </si>
  <si>
    <t>世　帯　数（世帯）</t>
    <rPh sb="0" eb="1">
      <t>セ</t>
    </rPh>
    <rPh sb="2" eb="3">
      <t>オビ</t>
    </rPh>
    <rPh sb="4" eb="5">
      <t>カズ</t>
    </rPh>
    <rPh sb="6" eb="8">
      <t>セタイ</t>
    </rPh>
    <phoneticPr fontId="5"/>
  </si>
  <si>
    <t>年齢別人口（人）</t>
  </si>
  <si>
    <t>人 口 総 数 （人）</t>
    <rPh sb="0" eb="1">
      <t>ヒト</t>
    </rPh>
    <rPh sb="2" eb="3">
      <t>クチ</t>
    </rPh>
    <rPh sb="4" eb="5">
      <t>フサ</t>
    </rPh>
    <rPh sb="6" eb="7">
      <t>カズ</t>
    </rPh>
    <rPh sb="9" eb="10">
      <t>ニン</t>
    </rPh>
    <phoneticPr fontId="5"/>
  </si>
  <si>
    <t>男　（人）</t>
    <rPh sb="0" eb="1">
      <t>オトコ</t>
    </rPh>
    <phoneticPr fontId="5"/>
  </si>
  <si>
    <t>女　（人）</t>
    <rPh sb="0" eb="1">
      <t>オンナ</t>
    </rPh>
    <phoneticPr fontId="5"/>
  </si>
  <si>
    <t>平 均 年 齢 （歳）</t>
    <rPh sb="0" eb="1">
      <t>ヒラ</t>
    </rPh>
    <rPh sb="2" eb="3">
      <t>タモツ</t>
    </rPh>
    <rPh sb="4" eb="5">
      <t>トシ</t>
    </rPh>
    <rPh sb="6" eb="7">
      <t>ヨワイ</t>
    </rPh>
    <rPh sb="9" eb="10">
      <t>サイ</t>
    </rPh>
    <phoneticPr fontId="5"/>
  </si>
  <si>
    <t>男　（歳）</t>
    <rPh sb="0" eb="1">
      <t>オトコ</t>
    </rPh>
    <phoneticPr fontId="5"/>
  </si>
  <si>
    <t>女　（歳）</t>
    <rPh sb="0" eb="1">
      <t>オンナ</t>
    </rPh>
    <phoneticPr fontId="5"/>
  </si>
  <si>
    <t>年 齢 不 詳 （人）</t>
    <rPh sb="0" eb="1">
      <t>トシ</t>
    </rPh>
    <rPh sb="2" eb="3">
      <t>ヨワイ</t>
    </rPh>
    <rPh sb="4" eb="5">
      <t>フ</t>
    </rPh>
    <rPh sb="6" eb="7">
      <t>ショウ</t>
    </rPh>
    <rPh sb="9" eb="10">
      <t>ニン</t>
    </rPh>
    <phoneticPr fontId="5"/>
  </si>
  <si>
    <t>年齢別人口（人）</t>
    <rPh sb="0" eb="1">
      <t>トシ</t>
    </rPh>
    <rPh sb="1" eb="2">
      <t>ヨワイ</t>
    </rPh>
    <rPh sb="2" eb="3">
      <t>ベツ</t>
    </rPh>
    <rPh sb="3" eb="4">
      <t>ジン</t>
    </rPh>
    <rPh sb="4" eb="5">
      <t>クチ</t>
    </rPh>
    <rPh sb="6" eb="7">
      <t>ニン</t>
    </rPh>
    <phoneticPr fontId="5"/>
  </si>
  <si>
    <t>15歳未満
(総人口比率)</t>
    <rPh sb="2" eb="3">
      <t>サイ</t>
    </rPh>
    <rPh sb="3" eb="5">
      <t>ミマン</t>
    </rPh>
    <rPh sb="7" eb="8">
      <t>ソウ</t>
    </rPh>
    <rPh sb="8" eb="10">
      <t>ジンコウ</t>
    </rPh>
    <rPh sb="10" eb="12">
      <t>ヒリツ</t>
    </rPh>
    <phoneticPr fontId="5"/>
  </si>
  <si>
    <t>15～64歳
(総人口比率)</t>
    <rPh sb="5" eb="6">
      <t>サイ</t>
    </rPh>
    <rPh sb="8" eb="9">
      <t>ソウ</t>
    </rPh>
    <rPh sb="9" eb="11">
      <t>ジンコウ</t>
    </rPh>
    <rPh sb="11" eb="13">
      <t>ヒリツ</t>
    </rPh>
    <phoneticPr fontId="5"/>
  </si>
  <si>
    <t>65歳以上
(総人口比率)</t>
    <rPh sb="2" eb="3">
      <t>サイ</t>
    </rPh>
    <rPh sb="3" eb="5">
      <t>イジョウ</t>
    </rPh>
    <rPh sb="7" eb="8">
      <t>ソウ</t>
    </rPh>
    <rPh sb="8" eb="10">
      <t>ジンコウ</t>
    </rPh>
    <rPh sb="10" eb="12">
      <t>ヒリツ</t>
    </rPh>
    <phoneticPr fontId="5"/>
  </si>
  <si>
    <t>住　民　基　本　台　帳　人　口　・　外　国　人　住　民　国　籍　別　人　口</t>
    <rPh sb="0" eb="1">
      <t>ジュウ</t>
    </rPh>
    <rPh sb="2" eb="3">
      <t>タミ</t>
    </rPh>
    <rPh sb="4" eb="5">
      <t>モト</t>
    </rPh>
    <rPh sb="6" eb="7">
      <t>ホン</t>
    </rPh>
    <rPh sb="8" eb="9">
      <t>ダイ</t>
    </rPh>
    <rPh sb="10" eb="11">
      <t>トバリ</t>
    </rPh>
    <rPh sb="12" eb="13">
      <t>ヒト</t>
    </rPh>
    <rPh sb="14" eb="15">
      <t>クチ</t>
    </rPh>
    <rPh sb="18" eb="19">
      <t>ソト</t>
    </rPh>
    <rPh sb="20" eb="21">
      <t>クニ</t>
    </rPh>
    <rPh sb="22" eb="23">
      <t>ヒト</t>
    </rPh>
    <rPh sb="24" eb="25">
      <t>ジュウ</t>
    </rPh>
    <rPh sb="26" eb="27">
      <t>タミ</t>
    </rPh>
    <rPh sb="28" eb="29">
      <t>クニ</t>
    </rPh>
    <rPh sb="30" eb="31">
      <t>セキ</t>
    </rPh>
    <rPh sb="32" eb="33">
      <t>ベツ</t>
    </rPh>
    <rPh sb="34" eb="35">
      <t>ヒト</t>
    </rPh>
    <rPh sb="36" eb="37">
      <t>クチ</t>
    </rPh>
    <phoneticPr fontId="1"/>
  </si>
  <si>
    <t>各年１０月１日現在(単位：人、世帯)</t>
    <rPh sb="15" eb="17">
      <t>セタイ</t>
    </rPh>
    <phoneticPr fontId="5"/>
  </si>
  <si>
    <t>人口集中地区(1)</t>
    <rPh sb="0" eb="2">
      <t>ジンコウ</t>
    </rPh>
    <rPh sb="2" eb="4">
      <t>シュウチュウ</t>
    </rPh>
    <rPh sb="4" eb="6">
      <t>チク</t>
    </rPh>
    <phoneticPr fontId="1"/>
  </si>
  <si>
    <t>　　　</t>
    <phoneticPr fontId="1"/>
  </si>
  <si>
    <t>注１）</t>
    <rPh sb="0" eb="1">
      <t>チュウ</t>
    </rPh>
    <phoneticPr fontId="1"/>
  </si>
  <si>
    <t>②それらの隣接した地域の人口が国勢調査時に5,000人以上を有する地域</t>
    <rPh sb="33" eb="35">
      <t>チイキ</t>
    </rPh>
    <phoneticPr fontId="1"/>
  </si>
  <si>
    <t>①原則として人口密度が1㎢当たり4,000人以上の基本単位区等が市区町村の境域内で互いに隣接</t>
    <phoneticPr fontId="1"/>
  </si>
  <si>
    <t>上記2つを満たす地域が「人口集中地区」となります。</t>
    <rPh sb="0" eb="2">
      <t>ジョウキ</t>
    </rPh>
    <rPh sb="5" eb="6">
      <t>ミ</t>
    </rPh>
    <rPh sb="8" eb="10">
      <t>チイキ</t>
    </rPh>
    <rPh sb="12" eb="14">
      <t>ジンコウ</t>
    </rPh>
    <rPh sb="14" eb="16">
      <t>シュウチュウ</t>
    </rPh>
    <rPh sb="16" eb="18">
      <t>チク</t>
    </rPh>
    <phoneticPr fontId="1"/>
  </si>
  <si>
    <t>令和２年１０月１日現在（単位：人）</t>
    <rPh sb="0" eb="2">
      <t>レイワ</t>
    </rPh>
    <rPh sb="3" eb="4">
      <t>ネン</t>
    </rPh>
    <rPh sb="6" eb="7">
      <t>ガツ</t>
    </rPh>
    <rPh sb="8" eb="9">
      <t>ヒ</t>
    </rPh>
    <rPh sb="9" eb="11">
      <t>ゲンザイ</t>
    </rPh>
    <rPh sb="12" eb="14">
      <t>タンイ</t>
    </rPh>
    <rPh sb="15" eb="16">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</si>
</sst>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_);[Red]\(0.0\)"/>
    <numFmt numFmtId="177" formatCode="#,##0.0_ "/>
    <numFmt numFmtId="178" formatCode="#,##0.0_);[Red]\(#,##0.0\)"/>
    <numFmt numFmtId="179" formatCode="#,##0.00_);[Red]\(#,##0.00\)"/>
    <numFmt numFmtId="180" formatCode="0.0_ "/>
    <numFmt numFmtId="181" formatCode="#,##0_ "/>
    <numFmt numFmtId="182" formatCode="#,##0.0;[Red]\-#,##0.0"/>
    <numFmt numFmtId="183" formatCode="0.00_ "/>
    <numFmt numFmtId="184" formatCode="#,##0_);[Red]\(#,##0\)"/>
    <numFmt numFmtId="185" formatCode="#,##0_ ;[Red]\-#,##0\ "/>
    <numFmt numFmtId="186" formatCode="#,##0.00_ ;[Red]\-#,##0.00\ "/>
  </numFmts>
  <fonts count="31"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
      <name val="ＭＳ Ｐ明朝"/>
      <family val="1"/>
      <charset val="128"/>
    </font>
    <font>
      <sz val="9"/>
      <name val="ＭＳ Ｐ明朝"/>
      <family val="1"/>
      <charset val="128"/>
    </font>
    <font>
      <sz val="6"/>
      <name val="ＭＳ Ｐゴシック"/>
      <family val="3"/>
      <charset val="128"/>
    </font>
    <font>
      <sz val="8"/>
      <name val="ＭＳ Ｐ明朝"/>
      <family val="1"/>
      <charset val="128"/>
    </font>
    <font>
      <sz val="11"/>
      <name val="ＭＳ Ｐ明朝"/>
      <family val="1"/>
      <charset val="128"/>
    </font>
    <font>
      <sz val="12"/>
      <name val="ＭＳ Ｐゴシック"/>
      <family val="3"/>
      <charset val="128"/>
    </font>
    <font>
      <sz val="11"/>
      <color theme="1"/>
      <name val="ＭＳ Ｐゴシック"/>
      <family val="3"/>
      <charset val="128"/>
      <scheme val="minor"/>
    </font>
    <font>
      <sz val="10"/>
      <name val="ＭＳ Ｐゴシック"/>
      <family val="3"/>
      <charset val="128"/>
    </font>
    <font>
      <sz val="11"/>
      <color theme="1"/>
      <name val="ＭＳ Ｐゴシック"/>
      <family val="2"/>
      <charset val="128"/>
      <scheme val="minor"/>
    </font>
    <font>
      <sz val="11"/>
      <color theme="1"/>
      <name val="ＭＳ Ｐゴシック"/>
      <family val="3"/>
      <charset val="128"/>
    </font>
    <font>
      <sz val="12"/>
      <color theme="1"/>
      <name val="ＭＳ Ｐゴシック"/>
      <family val="3"/>
      <charset val="128"/>
    </font>
    <font>
      <sz val="8"/>
      <color theme="1"/>
      <name val="ＭＳ Ｐゴシック"/>
      <family val="3"/>
      <charset val="128"/>
    </font>
    <font>
      <b/>
      <sz val="11"/>
      <name val="ＭＳ Ｐゴシック"/>
      <family val="3"/>
      <charset val="128"/>
    </font>
    <font>
      <sz val="10"/>
      <color theme="1"/>
      <name val="ＭＳ Ｐ明朝"/>
      <family val="1"/>
      <charset val="128"/>
    </font>
    <font>
      <sz val="8"/>
      <name val="ＭＳ Ｐゴシック"/>
      <family val="3"/>
      <charset val="128"/>
    </font>
    <font>
      <sz val="9"/>
      <name val="ＭＳ Ｐゴシック"/>
      <family val="3"/>
      <charset val="128"/>
    </font>
    <font>
      <sz val="11"/>
      <color theme="1"/>
      <name val="ＭＳ Ｐ明朝"/>
      <family val="1"/>
      <charset val="128"/>
    </font>
    <font>
      <b/>
      <sz val="11"/>
      <color theme="1"/>
      <name val="ＭＳ Ｐゴシック"/>
      <family val="3"/>
      <charset val="128"/>
    </font>
    <font>
      <b/>
      <sz val="11"/>
      <color theme="1"/>
      <name val="ＭＳ Ｐ明朝"/>
      <family val="1"/>
      <charset val="128"/>
    </font>
    <font>
      <i/>
      <sz val="11"/>
      <color theme="1"/>
      <name val="ＭＳ Ｐゴシック"/>
      <family val="3"/>
      <charset val="128"/>
    </font>
    <font>
      <sz val="14"/>
      <name val="ＭＳ Ｐゴシック"/>
      <family val="3"/>
      <charset val="128"/>
    </font>
    <font>
      <sz val="16"/>
      <name val="ＭＳ Ｐゴシック"/>
      <family val="3"/>
      <charset val="128"/>
    </font>
    <font>
      <sz val="14"/>
      <color theme="1"/>
      <name val="ＭＳ Ｐゴシック"/>
      <family val="3"/>
      <charset val="128"/>
    </font>
    <font>
      <sz val="16"/>
      <color theme="1"/>
      <name val="ＭＳ Ｐゴシック"/>
      <family val="3"/>
      <charset val="128"/>
    </font>
    <font>
      <b/>
      <sz val="11"/>
      <name val="ＭＳ Ｐ明朝"/>
      <family val="1"/>
      <charset val="128"/>
    </font>
    <font>
      <sz val="18"/>
      <name val="ＭＳ Ｐゴシック"/>
      <family val="3"/>
      <charset val="128"/>
    </font>
    <font>
      <sz val="22"/>
      <name val="ＭＳ Ｐゴシック"/>
      <family val="3"/>
      <charset val="128"/>
    </font>
    <font>
      <sz val="10"/>
      <color theme="1"/>
      <name val="ＭＳ Ｐゴシック"/>
      <family val="3"/>
      <charset val="128"/>
    </font>
  </fonts>
  <fills count="2">
    <fill>
      <patternFill patternType="none"/>
    </fill>
    <fill>
      <patternFill patternType="gray125"/>
    </fill>
  </fills>
  <borders count="172">
    <border>
      <left/>
      <right/>
      <top/>
      <bottom/>
      <diagonal/>
    </border>
    <border>
      <left/>
      <right/>
      <top style="medium">
        <color indexed="64"/>
      </top>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diagonalDown="1">
      <left style="thin">
        <color indexed="64"/>
      </left>
      <right style="medium">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medium">
        <color indexed="64"/>
      </left>
      <right style="medium">
        <color indexed="64"/>
      </right>
      <top style="thin">
        <color indexed="64"/>
      </top>
      <bottom style="dotted">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dotted">
        <color indexed="64"/>
      </top>
      <bottom style="hair">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bottom style="hair">
        <color indexed="64"/>
      </bottom>
      <diagonal/>
    </border>
    <border>
      <left style="thin">
        <color indexed="64"/>
      </left>
      <right style="thin">
        <color indexed="64"/>
      </right>
      <top/>
      <bottom style="dotted">
        <color indexed="64"/>
      </bottom>
      <diagonal/>
    </border>
    <border>
      <left style="medium">
        <color indexed="64"/>
      </left>
      <right style="thin">
        <color indexed="64"/>
      </right>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hair">
        <color indexed="64"/>
      </left>
      <right style="thin">
        <color indexed="64"/>
      </right>
      <top/>
      <bottom/>
      <diagonal/>
    </border>
    <border>
      <left/>
      <right style="hair">
        <color indexed="64"/>
      </right>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dotted">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dotted">
        <color indexed="64"/>
      </bottom>
      <diagonal/>
    </border>
    <border>
      <left style="medium">
        <color indexed="64"/>
      </left>
      <right style="thin">
        <color indexed="64"/>
      </right>
      <top/>
      <bottom style="hair">
        <color indexed="64"/>
      </bottom>
      <diagonal/>
    </border>
    <border>
      <left style="medium">
        <color indexed="64"/>
      </left>
      <right/>
      <top/>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style="dotted">
        <color indexed="64"/>
      </bottom>
      <diagonal/>
    </border>
    <border>
      <left style="hair">
        <color indexed="64"/>
      </left>
      <right style="thin">
        <color indexed="64"/>
      </right>
      <top style="dotted">
        <color indexed="64"/>
      </top>
      <bottom style="dotted">
        <color indexed="64"/>
      </bottom>
      <diagonal/>
    </border>
    <border>
      <left style="hair">
        <color indexed="64"/>
      </left>
      <right style="thin">
        <color indexed="64"/>
      </right>
      <top style="dotted">
        <color indexed="64"/>
      </top>
      <bottom style="thin">
        <color indexed="64"/>
      </bottom>
      <diagonal/>
    </border>
    <border>
      <left style="hair">
        <color indexed="64"/>
      </left>
      <right style="thin">
        <color indexed="64"/>
      </right>
      <top/>
      <bottom style="medium">
        <color indexed="64"/>
      </bottom>
      <diagonal/>
    </border>
    <border>
      <left style="hair">
        <color indexed="64"/>
      </left>
      <right style="thin">
        <color indexed="64"/>
      </right>
      <top style="medium">
        <color indexed="64"/>
      </top>
      <bottom style="dotted">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dotted">
        <color indexed="64"/>
      </bottom>
      <diagonal/>
    </border>
    <border>
      <left style="hair">
        <color indexed="64"/>
      </left>
      <right style="medium">
        <color indexed="64"/>
      </right>
      <top style="dotted">
        <color indexed="64"/>
      </top>
      <bottom style="dotted">
        <color indexed="64"/>
      </bottom>
      <diagonal/>
    </border>
    <border>
      <left style="hair">
        <color indexed="64"/>
      </left>
      <right style="medium">
        <color indexed="64"/>
      </right>
      <top style="dotted">
        <color indexed="64"/>
      </top>
      <bottom style="thin">
        <color indexed="64"/>
      </bottom>
      <diagonal/>
    </border>
    <border>
      <left style="hair">
        <color indexed="64"/>
      </left>
      <right style="medium">
        <color indexed="64"/>
      </right>
      <top/>
      <bottom style="medium">
        <color indexed="64"/>
      </bottom>
      <diagonal/>
    </border>
    <border>
      <left style="hair">
        <color indexed="64"/>
      </left>
      <right style="medium">
        <color indexed="64"/>
      </right>
      <top style="medium">
        <color indexed="64"/>
      </top>
      <bottom style="dotted">
        <color indexed="64"/>
      </bottom>
      <diagonal/>
    </border>
    <border>
      <left style="hair">
        <color indexed="64"/>
      </left>
      <right style="medium">
        <color indexed="64"/>
      </right>
      <top style="medium">
        <color indexed="64"/>
      </top>
      <bottom style="medium">
        <color indexed="64"/>
      </bottom>
      <diagonal/>
    </border>
    <border>
      <left/>
      <right style="hair">
        <color indexed="64"/>
      </right>
      <top/>
      <bottom style="dotted">
        <color indexed="64"/>
      </bottom>
      <diagonal/>
    </border>
    <border>
      <left style="hair">
        <color indexed="64"/>
      </left>
      <right style="thin">
        <color indexed="64"/>
      </right>
      <top/>
      <bottom style="dotted">
        <color indexed="64"/>
      </bottom>
      <diagonal/>
    </border>
    <border>
      <left/>
      <right style="hair">
        <color indexed="64"/>
      </right>
      <top style="dotted">
        <color indexed="64"/>
      </top>
      <bottom style="dotted">
        <color indexed="64"/>
      </bottom>
      <diagonal/>
    </border>
    <border>
      <left/>
      <right style="hair">
        <color indexed="64"/>
      </right>
      <top style="dotted">
        <color indexed="64"/>
      </top>
      <bottom style="hair">
        <color indexed="64"/>
      </bottom>
      <diagonal/>
    </border>
    <border>
      <left style="hair">
        <color indexed="64"/>
      </left>
      <right style="thin">
        <color indexed="64"/>
      </right>
      <top style="dotted">
        <color indexed="64"/>
      </top>
      <bottom style="hair">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medium">
        <color indexed="64"/>
      </top>
      <bottom style="dotted">
        <color indexed="64"/>
      </bottom>
      <diagonal/>
    </border>
    <border>
      <left/>
      <right style="hair">
        <color indexed="64"/>
      </right>
      <top style="medium">
        <color indexed="64"/>
      </top>
      <bottom style="medium">
        <color indexed="64"/>
      </bottom>
      <diagonal/>
    </border>
    <border>
      <left/>
      <right style="hair">
        <color indexed="64"/>
      </right>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hair">
        <color indexed="64"/>
      </left>
      <right/>
      <top style="medium">
        <color indexed="64"/>
      </top>
      <bottom style="hair">
        <color indexed="64"/>
      </bottom>
      <diagonal/>
    </border>
    <border>
      <left style="hair">
        <color indexed="64"/>
      </left>
      <right/>
      <top style="medium">
        <color indexed="64"/>
      </top>
      <bottom style="medium">
        <color indexed="64"/>
      </bottom>
      <diagonal/>
    </border>
    <border>
      <left style="hair">
        <color indexed="64"/>
      </left>
      <right/>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hair">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style="hair">
        <color indexed="64"/>
      </right>
      <top style="thin">
        <color indexed="64"/>
      </top>
      <bottom style="dotted">
        <color indexed="64"/>
      </bottom>
      <diagonal/>
    </border>
    <border>
      <left/>
      <right style="hair">
        <color indexed="64"/>
      </right>
      <top style="dotted">
        <color indexed="64"/>
      </top>
      <bottom style="thin">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medium">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medium">
        <color indexed="64"/>
      </top>
      <bottom style="hair">
        <color indexed="64"/>
      </bottom>
      <diagonal/>
    </border>
    <border>
      <left/>
      <right style="thin">
        <color indexed="64"/>
      </right>
      <top/>
      <bottom style="dotted">
        <color indexed="64"/>
      </bottom>
      <diagonal/>
    </border>
    <border>
      <left/>
      <right style="thin">
        <color indexed="64"/>
      </right>
      <top style="dotted">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dotted">
        <color indexed="64"/>
      </bottom>
      <diagonal/>
    </border>
    <border>
      <left/>
      <right style="thin">
        <color indexed="64"/>
      </right>
      <top style="medium">
        <color indexed="64"/>
      </top>
      <bottom style="medium">
        <color indexed="64"/>
      </bottom>
      <diagonal/>
    </border>
    <border>
      <left style="thin">
        <color indexed="64"/>
      </left>
      <right style="thin">
        <color indexed="64"/>
      </right>
      <top style="dotted">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thin">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medium">
        <color indexed="64"/>
      </top>
      <bottom style="hair">
        <color indexed="64"/>
      </bottom>
      <diagonal/>
    </border>
    <border>
      <left style="thin">
        <color indexed="64"/>
      </left>
      <right/>
      <top/>
      <bottom style="hair">
        <color indexed="64"/>
      </bottom>
      <diagonal/>
    </border>
  </borders>
  <cellStyleXfs count="8">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38" fontId="9" fillId="0" borderId="0" applyFont="0" applyFill="0" applyBorder="0" applyAlignment="0" applyProtection="0">
      <alignment vertical="center"/>
    </xf>
    <xf numFmtId="38" fontId="11" fillId="0" borderId="0" applyFont="0" applyFill="0" applyBorder="0" applyAlignment="0" applyProtection="0">
      <alignment vertical="center"/>
    </xf>
    <xf numFmtId="0" fontId="9" fillId="0" borderId="0">
      <alignment vertical="center"/>
    </xf>
    <xf numFmtId="0" fontId="2" fillId="0" borderId="0"/>
    <xf numFmtId="38" fontId="2" fillId="0" borderId="0" applyFill="0" applyBorder="0" applyAlignment="0" applyProtection="0"/>
  </cellStyleXfs>
  <cellXfs count="511">
    <xf numFmtId="0" fontId="0" fillId="0" borderId="0" xfId="0">
      <alignment vertical="center"/>
    </xf>
    <xf numFmtId="3" fontId="0" fillId="0" borderId="0" xfId="0" applyNumberFormat="1">
      <alignment vertical="center"/>
    </xf>
    <xf numFmtId="38" fontId="3" fillId="0" borderId="0" xfId="1" applyFont="1">
      <alignment vertical="center"/>
    </xf>
    <xf numFmtId="38" fontId="4" fillId="0" borderId="0" xfId="1" applyFont="1">
      <alignment vertical="center"/>
    </xf>
    <xf numFmtId="38" fontId="4" fillId="0" borderId="0" xfId="1" applyFont="1" applyAlignment="1">
      <alignment vertical="center"/>
    </xf>
    <xf numFmtId="38" fontId="6" fillId="0" borderId="0" xfId="1" applyFont="1">
      <alignment vertical="center"/>
    </xf>
    <xf numFmtId="177" fontId="7" fillId="0" borderId="2" xfId="1" applyNumberFormat="1" applyFont="1" applyBorder="1" applyAlignment="1">
      <alignment horizontal="right" vertical="center"/>
    </xf>
    <xf numFmtId="176" fontId="7" fillId="0" borderId="3" xfId="1" applyNumberFormat="1" applyFont="1" applyBorder="1" applyAlignment="1">
      <alignment horizontal="right" vertical="center"/>
    </xf>
    <xf numFmtId="177" fontId="7" fillId="0" borderId="3" xfId="1" applyNumberFormat="1" applyFont="1" applyBorder="1" applyAlignment="1">
      <alignment horizontal="right" vertical="center"/>
    </xf>
    <xf numFmtId="177" fontId="7" fillId="0" borderId="8" xfId="1" applyNumberFormat="1" applyFont="1" applyBorder="1" applyAlignment="1">
      <alignment horizontal="right" vertical="center"/>
    </xf>
    <xf numFmtId="38" fontId="7" fillId="0" borderId="9" xfId="1" applyFont="1" applyBorder="1" applyAlignment="1">
      <alignment horizontal="right" vertical="center"/>
    </xf>
    <xf numFmtId="177" fontId="7" fillId="0" borderId="10" xfId="1" applyNumberFormat="1" applyFont="1" applyBorder="1" applyAlignment="1">
      <alignment horizontal="right" vertical="center"/>
    </xf>
    <xf numFmtId="177" fontId="7" fillId="0" borderId="12" xfId="1" applyNumberFormat="1" applyFont="1" applyBorder="1" applyAlignment="1">
      <alignment horizontal="right" vertical="center"/>
    </xf>
    <xf numFmtId="38" fontId="7" fillId="0" borderId="13" xfId="1" applyFont="1" applyBorder="1" applyAlignment="1">
      <alignment horizontal="right" vertical="center"/>
    </xf>
    <xf numFmtId="177" fontId="7" fillId="0" borderId="13" xfId="1" applyNumberFormat="1" applyFont="1" applyBorder="1" applyAlignment="1">
      <alignment horizontal="right" vertical="center"/>
    </xf>
    <xf numFmtId="177" fontId="7" fillId="0" borderId="15" xfId="1" applyNumberFormat="1" applyFont="1" applyBorder="1" applyAlignment="1">
      <alignment horizontal="right" vertical="center"/>
    </xf>
    <xf numFmtId="177" fontId="7" fillId="0" borderId="16" xfId="1" applyNumberFormat="1" applyFont="1" applyBorder="1" applyAlignment="1">
      <alignment horizontal="right" vertical="center"/>
    </xf>
    <xf numFmtId="177" fontId="7" fillId="0" borderId="18" xfId="1" applyNumberFormat="1" applyFont="1" applyBorder="1" applyAlignment="1">
      <alignment horizontal="right" vertical="center"/>
    </xf>
    <xf numFmtId="38" fontId="7" fillId="0" borderId="19" xfId="1" applyFont="1" applyBorder="1" applyAlignment="1">
      <alignment horizontal="right" vertical="center"/>
    </xf>
    <xf numFmtId="177" fontId="7" fillId="0" borderId="19" xfId="1" applyNumberFormat="1" applyFont="1" applyBorder="1" applyAlignment="1">
      <alignment horizontal="right" vertical="center"/>
    </xf>
    <xf numFmtId="177" fontId="7" fillId="0" borderId="21" xfId="1" applyNumberFormat="1" applyFont="1" applyBorder="1" applyAlignment="1">
      <alignment horizontal="right" vertical="center"/>
    </xf>
    <xf numFmtId="178" fontId="7" fillId="0" borderId="22" xfId="1" applyNumberFormat="1" applyFont="1" applyBorder="1" applyAlignment="1">
      <alignment horizontal="right" vertical="center"/>
    </xf>
    <xf numFmtId="177" fontId="7" fillId="0" borderId="22" xfId="1" applyNumberFormat="1" applyFont="1" applyBorder="1" applyAlignment="1">
      <alignment horizontal="right" vertical="center"/>
    </xf>
    <xf numFmtId="177" fontId="7" fillId="0" borderId="24" xfId="1" applyNumberFormat="1" applyFont="1" applyBorder="1" applyAlignment="1">
      <alignment horizontal="right" vertical="center"/>
    </xf>
    <xf numFmtId="179" fontId="7" fillId="0" borderId="9" xfId="1" applyNumberFormat="1" applyFont="1" applyBorder="1" applyAlignment="1">
      <alignment horizontal="right" vertical="center"/>
    </xf>
    <xf numFmtId="177" fontId="7" fillId="0" borderId="9" xfId="1" applyNumberFormat="1" applyFont="1" applyBorder="1" applyAlignment="1">
      <alignment horizontal="right" vertical="center"/>
    </xf>
    <xf numFmtId="38" fontId="6" fillId="0" borderId="0" xfId="1" applyFont="1" applyAlignment="1">
      <alignment horizontal="right" vertical="center"/>
    </xf>
    <xf numFmtId="38" fontId="7" fillId="0" borderId="0" xfId="1" applyFont="1">
      <alignment vertical="center"/>
    </xf>
    <xf numFmtId="0" fontId="2" fillId="0" borderId="0" xfId="2">
      <alignment vertical="center"/>
    </xf>
    <xf numFmtId="38" fontId="7" fillId="0" borderId="0" xfId="1" applyFont="1" applyAlignment="1">
      <alignment horizontal="right" vertical="center"/>
    </xf>
    <xf numFmtId="180" fontId="7" fillId="0" borderId="25" xfId="1" applyNumberFormat="1" applyFont="1" applyBorder="1" applyAlignment="1">
      <alignment horizontal="right" vertical="center"/>
    </xf>
    <xf numFmtId="38" fontId="7" fillId="0" borderId="29" xfId="1" applyFont="1" applyBorder="1">
      <alignment vertical="center"/>
    </xf>
    <xf numFmtId="181" fontId="7" fillId="0" borderId="30" xfId="1" applyNumberFormat="1" applyFont="1" applyBorder="1" applyAlignment="1">
      <alignment horizontal="right" vertical="center"/>
    </xf>
    <xf numFmtId="181" fontId="7" fillId="0" borderId="29" xfId="1" applyNumberFormat="1" applyFont="1" applyBorder="1" applyAlignment="1">
      <alignment horizontal="right" vertical="center"/>
    </xf>
    <xf numFmtId="180" fontId="7" fillId="0" borderId="32" xfId="1" applyNumberFormat="1" applyFont="1" applyBorder="1" applyAlignment="1">
      <alignment horizontal="right" vertical="center"/>
    </xf>
    <xf numFmtId="38" fontId="7" fillId="0" borderId="32" xfId="1" applyFont="1" applyBorder="1">
      <alignment vertical="center"/>
    </xf>
    <xf numFmtId="38" fontId="7" fillId="0" borderId="33" xfId="1" applyFont="1" applyBorder="1" applyAlignment="1">
      <alignment horizontal="right" vertical="center"/>
    </xf>
    <xf numFmtId="180" fontId="7" fillId="0" borderId="39" xfId="1" applyNumberFormat="1" applyFont="1" applyBorder="1" applyAlignment="1">
      <alignment horizontal="right" vertical="center"/>
    </xf>
    <xf numFmtId="38" fontId="7" fillId="0" borderId="40" xfId="1" applyFont="1" applyBorder="1">
      <alignment vertical="center"/>
    </xf>
    <xf numFmtId="181" fontId="7" fillId="0" borderId="41" xfId="1" applyNumberFormat="1" applyFont="1" applyBorder="1" applyAlignment="1">
      <alignment horizontal="right" vertical="center"/>
    </xf>
    <xf numFmtId="38" fontId="7" fillId="0" borderId="42" xfId="1" applyFont="1" applyBorder="1">
      <alignment vertical="center"/>
    </xf>
    <xf numFmtId="38" fontId="7" fillId="0" borderId="43" xfId="1" applyFont="1" applyBorder="1" applyAlignment="1">
      <alignment horizontal="right" vertical="center"/>
    </xf>
    <xf numFmtId="180" fontId="7" fillId="0" borderId="50" xfId="1" applyNumberFormat="1" applyFont="1" applyBorder="1" applyAlignment="1">
      <alignment horizontal="right" vertical="center"/>
    </xf>
    <xf numFmtId="38" fontId="7" fillId="0" borderId="51" xfId="1" applyFont="1" applyBorder="1">
      <alignment vertical="center"/>
    </xf>
    <xf numFmtId="181" fontId="7" fillId="0" borderId="52" xfId="1" applyNumberFormat="1" applyFont="1" applyBorder="1" applyAlignment="1">
      <alignment horizontal="right" vertical="center"/>
    </xf>
    <xf numFmtId="38" fontId="7" fillId="0" borderId="53" xfId="1" applyFont="1" applyBorder="1">
      <alignment vertical="center"/>
    </xf>
    <xf numFmtId="38" fontId="7" fillId="0" borderId="54" xfId="1" applyFont="1" applyBorder="1" applyAlignment="1">
      <alignment horizontal="right" vertical="center"/>
    </xf>
    <xf numFmtId="180" fontId="7" fillId="0" borderId="56" xfId="1" applyNumberFormat="1" applyFont="1" applyBorder="1" applyAlignment="1">
      <alignment horizontal="right" vertical="center"/>
    </xf>
    <xf numFmtId="180" fontId="7" fillId="0" borderId="24" xfId="1" applyNumberFormat="1" applyFont="1" applyBorder="1" applyAlignment="1">
      <alignment horizontal="right" vertical="center"/>
    </xf>
    <xf numFmtId="180" fontId="7" fillId="0" borderId="60" xfId="1" applyNumberFormat="1" applyFont="1" applyBorder="1" applyAlignment="1">
      <alignment horizontal="right" vertical="center"/>
    </xf>
    <xf numFmtId="38" fontId="7" fillId="0" borderId="59" xfId="1" applyFont="1" applyBorder="1">
      <alignment vertical="center"/>
    </xf>
    <xf numFmtId="38" fontId="7" fillId="0" borderId="59" xfId="1" applyFont="1" applyBorder="1" applyAlignment="1">
      <alignment horizontal="right" vertical="center"/>
    </xf>
    <xf numFmtId="38" fontId="7" fillId="0" borderId="11" xfId="1" applyFont="1" applyBorder="1" applyAlignment="1">
      <alignment horizontal="right" vertical="center"/>
    </xf>
    <xf numFmtId="38" fontId="7" fillId="0" borderId="60" xfId="1" applyFont="1" applyBorder="1">
      <alignment vertical="center"/>
    </xf>
    <xf numFmtId="180" fontId="7" fillId="0" borderId="9" xfId="1" applyNumberFormat="1" applyFont="1" applyBorder="1" applyAlignment="1">
      <alignment horizontal="right" vertical="center"/>
    </xf>
    <xf numFmtId="180" fontId="7" fillId="0" borderId="59" xfId="1" applyNumberFormat="1" applyFont="1" applyBorder="1" applyAlignment="1">
      <alignment horizontal="right" vertical="center"/>
    </xf>
    <xf numFmtId="0" fontId="8" fillId="0" borderId="0" xfId="2" applyFont="1" applyAlignment="1">
      <alignment vertical="center"/>
    </xf>
    <xf numFmtId="38" fontId="2" fillId="0" borderId="0" xfId="3" applyFont="1">
      <alignment vertical="center"/>
    </xf>
    <xf numFmtId="0" fontId="12" fillId="0" borderId="0" xfId="0" applyFont="1">
      <alignment vertical="center"/>
    </xf>
    <xf numFmtId="0" fontId="13" fillId="0" borderId="0" xfId="0" applyFont="1">
      <alignment vertical="center"/>
    </xf>
    <xf numFmtId="0" fontId="14" fillId="0" borderId="37" xfId="0" applyFont="1" applyFill="1" applyBorder="1" applyAlignment="1">
      <alignment horizontal="right" vertical="center"/>
    </xf>
    <xf numFmtId="0" fontId="12" fillId="0" borderId="22" xfId="0" applyFont="1" applyFill="1" applyBorder="1" applyAlignment="1">
      <alignment horizontal="center" vertical="center"/>
    </xf>
    <xf numFmtId="0" fontId="2" fillId="0" borderId="0" xfId="6" applyFont="1" applyAlignment="1"/>
    <xf numFmtId="0" fontId="2" fillId="0" borderId="0" xfId="6" applyFont="1" applyBorder="1" applyAlignment="1">
      <alignment horizontal="center" vertical="center"/>
    </xf>
    <xf numFmtId="0" fontId="2" fillId="0" borderId="0" xfId="6" applyFont="1" applyFill="1" applyBorder="1" applyAlignment="1">
      <alignment horizontal="center" vertical="center"/>
    </xf>
    <xf numFmtId="0" fontId="10" fillId="0" borderId="0" xfId="6" applyFont="1" applyFill="1" applyBorder="1" applyAlignment="1">
      <alignment horizontal="center" vertical="center"/>
    </xf>
    <xf numFmtId="38" fontId="10" fillId="0" borderId="0" xfId="7" applyFont="1" applyFill="1" applyBorder="1" applyAlignment="1" applyProtection="1">
      <alignment vertical="center"/>
    </xf>
    <xf numFmtId="3" fontId="10" fillId="0" borderId="0" xfId="6" applyNumberFormat="1" applyFont="1" applyFill="1" applyBorder="1" applyAlignment="1">
      <alignment horizontal="center" vertical="center"/>
    </xf>
    <xf numFmtId="0" fontId="15" fillId="0" borderId="18" xfId="6" applyFont="1" applyFill="1" applyBorder="1" applyAlignment="1">
      <alignment horizontal="center" vertical="center"/>
    </xf>
    <xf numFmtId="0" fontId="15" fillId="0" borderId="19" xfId="6" applyFont="1" applyFill="1" applyBorder="1" applyAlignment="1">
      <alignment horizontal="center" vertical="center"/>
    </xf>
    <xf numFmtId="38" fontId="10" fillId="0" borderId="0" xfId="7" applyFont="1" applyFill="1" applyBorder="1" applyAlignment="1" applyProtection="1">
      <alignment horizontal="right"/>
    </xf>
    <xf numFmtId="38" fontId="0" fillId="0" borderId="0" xfId="7" applyFont="1" applyFill="1" applyBorder="1" applyAlignment="1" applyProtection="1">
      <alignment horizontal="center"/>
    </xf>
    <xf numFmtId="38" fontId="0" fillId="0" borderId="0" xfId="7" applyFont="1" applyFill="1" applyBorder="1" applyAlignment="1" applyProtection="1"/>
    <xf numFmtId="0" fontId="2" fillId="0" borderId="0" xfId="6" applyFont="1" applyFill="1" applyBorder="1" applyAlignment="1"/>
    <xf numFmtId="38" fontId="8" fillId="0" borderId="0" xfId="7" applyFont="1" applyFill="1" applyBorder="1" applyAlignment="1" applyProtection="1">
      <alignment vertical="center"/>
    </xf>
    <xf numFmtId="38" fontId="0" fillId="0" borderId="0" xfId="7" applyFont="1" applyFill="1" applyBorder="1" applyAlignment="1" applyProtection="1">
      <alignment vertical="center"/>
    </xf>
    <xf numFmtId="38" fontId="0" fillId="0" borderId="0" xfId="7" applyFont="1" applyFill="1" applyBorder="1" applyAlignment="1" applyProtection="1">
      <alignment horizontal="center" vertical="center"/>
    </xf>
    <xf numFmtId="0" fontId="8" fillId="0" borderId="0" xfId="6" applyFont="1" applyAlignment="1"/>
    <xf numFmtId="0" fontId="8" fillId="0" borderId="0" xfId="6" applyFont="1" applyFill="1" applyBorder="1" applyAlignment="1"/>
    <xf numFmtId="0" fontId="8" fillId="0" borderId="0" xfId="6" applyFont="1" applyAlignment="1">
      <alignment horizontal="center" vertical="center"/>
    </xf>
    <xf numFmtId="0" fontId="8" fillId="0" borderId="0" xfId="6" applyFont="1" applyFill="1" applyBorder="1" applyAlignment="1">
      <alignment horizontal="center" vertical="center"/>
    </xf>
    <xf numFmtId="0" fontId="8" fillId="0" borderId="0" xfId="6" applyFont="1" applyFill="1" applyAlignment="1">
      <alignment horizontal="center" vertical="center"/>
    </xf>
    <xf numFmtId="0" fontId="2" fillId="0" borderId="0" xfId="6" applyFont="1" applyFill="1" applyBorder="1" applyAlignment="1">
      <alignment vertical="center"/>
    </xf>
    <xf numFmtId="0" fontId="2" fillId="0" borderId="0" xfId="6" applyFont="1" applyFill="1" applyAlignment="1"/>
    <xf numFmtId="0" fontId="2" fillId="0" borderId="0" xfId="6" applyFont="1" applyFill="1" applyBorder="1" applyAlignment="1">
      <alignment horizontal="center"/>
    </xf>
    <xf numFmtId="0" fontId="10" fillId="0" borderId="0" xfId="6" applyFont="1" applyFill="1" applyBorder="1" applyAlignment="1">
      <alignment horizontal="right"/>
    </xf>
    <xf numFmtId="0" fontId="12" fillId="0" borderId="48" xfId="0" applyFont="1" applyFill="1" applyBorder="1" applyAlignment="1">
      <alignment horizontal="center" vertical="center"/>
    </xf>
    <xf numFmtId="38" fontId="7" fillId="0" borderId="41" xfId="1" applyFont="1" applyBorder="1">
      <alignment vertical="center"/>
    </xf>
    <xf numFmtId="38" fontId="7" fillId="0" borderId="89" xfId="1" applyFont="1" applyBorder="1" applyAlignment="1">
      <alignment horizontal="right" vertical="center"/>
    </xf>
    <xf numFmtId="38" fontId="7" fillId="0" borderId="90" xfId="1" applyFont="1" applyBorder="1">
      <alignment vertical="center"/>
    </xf>
    <xf numFmtId="180" fontId="7" fillId="0" borderId="15" xfId="1" applyNumberFormat="1" applyFont="1" applyBorder="1" applyAlignment="1">
      <alignment horizontal="right" vertical="center"/>
    </xf>
    <xf numFmtId="38" fontId="7" fillId="0" borderId="9" xfId="1" applyFont="1" applyBorder="1">
      <alignment vertical="center"/>
    </xf>
    <xf numFmtId="40" fontId="7" fillId="0" borderId="11" xfId="1" applyNumberFormat="1" applyFont="1" applyFill="1" applyBorder="1" applyAlignment="1">
      <alignment horizontal="right" vertical="center"/>
    </xf>
    <xf numFmtId="40" fontId="7" fillId="0" borderId="9" xfId="1" applyNumberFormat="1" applyFont="1" applyFill="1" applyBorder="1">
      <alignment vertical="center"/>
    </xf>
    <xf numFmtId="180" fontId="7" fillId="0" borderId="24" xfId="1" applyNumberFormat="1" applyFont="1" applyFill="1" applyBorder="1" applyAlignment="1">
      <alignment horizontal="right" vertical="center"/>
    </xf>
    <xf numFmtId="180" fontId="2" fillId="0" borderId="9" xfId="1" applyNumberFormat="1" applyFont="1" applyFill="1" applyBorder="1" applyAlignment="1">
      <alignment horizontal="right" vertical="center"/>
    </xf>
    <xf numFmtId="182" fontId="7" fillId="0" borderId="27" xfId="1" applyNumberFormat="1" applyFont="1" applyFill="1" applyBorder="1" applyAlignment="1">
      <alignment horizontal="right" vertical="center"/>
    </xf>
    <xf numFmtId="182" fontId="7" fillId="0" borderId="26" xfId="1" applyNumberFormat="1" applyFont="1" applyFill="1" applyBorder="1">
      <alignment vertical="center"/>
    </xf>
    <xf numFmtId="180" fontId="7" fillId="0" borderId="25" xfId="1" applyNumberFormat="1" applyFont="1" applyFill="1" applyBorder="1" applyAlignment="1">
      <alignment horizontal="right" vertical="center"/>
    </xf>
    <xf numFmtId="38" fontId="7" fillId="0" borderId="20" xfId="1" applyFont="1" applyBorder="1" applyAlignment="1">
      <alignment horizontal="right" vertical="center"/>
    </xf>
    <xf numFmtId="38" fontId="7" fillId="0" borderId="52" xfId="1" applyFont="1" applyBorder="1">
      <alignment vertical="center"/>
    </xf>
    <xf numFmtId="38" fontId="7" fillId="0" borderId="91" xfId="1" applyFont="1" applyBorder="1" applyAlignment="1">
      <alignment horizontal="right" vertical="center"/>
    </xf>
    <xf numFmtId="38" fontId="7" fillId="0" borderId="92" xfId="1" applyFont="1" applyBorder="1">
      <alignment vertical="center"/>
    </xf>
    <xf numFmtId="180" fontId="7" fillId="0" borderId="17" xfId="1" applyNumberFormat="1" applyFont="1" applyBorder="1" applyAlignment="1">
      <alignment horizontal="right" vertical="center"/>
    </xf>
    <xf numFmtId="38" fontId="7" fillId="0" borderId="27" xfId="1" applyFont="1" applyBorder="1" applyAlignment="1">
      <alignment horizontal="right" vertical="center"/>
    </xf>
    <xf numFmtId="38" fontId="7" fillId="0" borderId="30" xfId="1" applyFont="1" applyBorder="1">
      <alignment vertical="center"/>
    </xf>
    <xf numFmtId="38" fontId="7" fillId="0" borderId="26" xfId="1" applyFont="1" applyBorder="1">
      <alignment vertical="center"/>
    </xf>
    <xf numFmtId="40" fontId="7" fillId="0" borderId="59" xfId="1" applyNumberFormat="1" applyFont="1" applyFill="1" applyBorder="1" applyAlignment="1">
      <alignment horizontal="right" vertical="center"/>
    </xf>
    <xf numFmtId="40" fontId="7" fillId="0" borderId="60" xfId="1" applyNumberFormat="1" applyFont="1" applyFill="1" applyBorder="1">
      <alignment vertical="center"/>
    </xf>
    <xf numFmtId="182" fontId="7" fillId="0" borderId="48" xfId="1" applyNumberFormat="1" applyFont="1" applyFill="1" applyBorder="1" applyAlignment="1">
      <alignment horizontal="right" vertical="center"/>
    </xf>
    <xf numFmtId="180" fontId="7" fillId="0" borderId="56" xfId="1" applyNumberFormat="1" applyFont="1" applyFill="1" applyBorder="1" applyAlignment="1">
      <alignment horizontal="right" vertical="center"/>
    </xf>
    <xf numFmtId="177" fontId="7" fillId="0" borderId="46" xfId="1" applyNumberFormat="1" applyFont="1" applyFill="1" applyBorder="1" applyAlignment="1">
      <alignment horizontal="right" vertical="center"/>
    </xf>
    <xf numFmtId="177" fontId="7" fillId="0" borderId="45" xfId="1" applyNumberFormat="1" applyFont="1" applyFill="1" applyBorder="1" applyAlignment="1">
      <alignment horizontal="right" vertical="center"/>
    </xf>
    <xf numFmtId="38" fontId="17" fillId="0" borderId="0" xfId="1" applyFont="1" applyAlignment="1">
      <alignment horizontal="right" vertical="center"/>
    </xf>
    <xf numFmtId="38" fontId="10" fillId="0" borderId="0" xfId="1" applyFont="1" applyBorder="1" applyAlignment="1">
      <alignment horizontal="center" vertical="center" shrinkToFit="1"/>
    </xf>
    <xf numFmtId="176" fontId="2" fillId="0" borderId="0" xfId="1" applyNumberFormat="1" applyFont="1" applyBorder="1" applyAlignment="1">
      <alignment horizontal="right" vertical="center"/>
    </xf>
    <xf numFmtId="177" fontId="2" fillId="0" borderId="0" xfId="1" applyNumberFormat="1" applyFont="1" applyBorder="1" applyAlignment="1">
      <alignment horizontal="right" vertical="center"/>
    </xf>
    <xf numFmtId="38" fontId="2" fillId="0" borderId="14" xfId="1" applyFont="1" applyBorder="1" applyAlignment="1">
      <alignment horizontal="center" vertical="center" shrinkToFit="1"/>
    </xf>
    <xf numFmtId="38" fontId="15" fillId="0" borderId="11" xfId="1" applyFont="1" applyBorder="1" applyAlignment="1">
      <alignment horizontal="center" vertical="center" shrinkToFit="1"/>
    </xf>
    <xf numFmtId="38" fontId="15" fillId="0" borderId="23" xfId="1" applyFont="1" applyBorder="1" applyAlignment="1">
      <alignment horizontal="center" vertical="center" shrinkToFit="1"/>
    </xf>
    <xf numFmtId="38" fontId="15" fillId="0" borderId="20" xfId="1" applyFont="1" applyBorder="1" applyAlignment="1">
      <alignment horizontal="center" vertical="center" shrinkToFit="1"/>
    </xf>
    <xf numFmtId="38" fontId="2" fillId="0" borderId="4" xfId="1" applyFont="1" applyBorder="1" applyAlignment="1">
      <alignment horizontal="center" vertical="center" shrinkToFit="1"/>
    </xf>
    <xf numFmtId="38" fontId="2" fillId="0" borderId="28" xfId="1" applyFont="1" applyBorder="1" applyAlignment="1">
      <alignment vertical="center"/>
    </xf>
    <xf numFmtId="38" fontId="2" fillId="0" borderId="0" xfId="1" applyFont="1">
      <alignment vertical="center"/>
    </xf>
    <xf numFmtId="38" fontId="10" fillId="0" borderId="0" xfId="1" applyFont="1" applyAlignment="1">
      <alignment horizontal="right" vertical="center"/>
    </xf>
    <xf numFmtId="38" fontId="2" fillId="0" borderId="0" xfId="1" applyFont="1" applyAlignment="1">
      <alignment horizontal="right" vertical="center"/>
    </xf>
    <xf numFmtId="180" fontId="7" fillId="0" borderId="9" xfId="1" applyNumberFormat="1" applyFont="1" applyFill="1" applyBorder="1" applyAlignment="1">
      <alignment horizontal="right" vertical="center"/>
    </xf>
    <xf numFmtId="38" fontId="2" fillId="0" borderId="44" xfId="1" applyFont="1" applyBorder="1" applyAlignment="1">
      <alignment horizontal="center" vertical="center" shrinkToFit="1"/>
    </xf>
    <xf numFmtId="38" fontId="2" fillId="0" borderId="38" xfId="1" applyFont="1" applyBorder="1" applyAlignment="1">
      <alignment horizontal="center" vertical="center" shrinkToFit="1"/>
    </xf>
    <xf numFmtId="38" fontId="2" fillId="0" borderId="44" xfId="1" applyFont="1" applyBorder="1" applyAlignment="1">
      <alignment horizontal="center" vertical="center"/>
    </xf>
    <xf numFmtId="38" fontId="2" fillId="0" borderId="38" xfId="1" applyFont="1" applyBorder="1" applyAlignment="1">
      <alignment horizontal="center" vertical="center"/>
    </xf>
    <xf numFmtId="38" fontId="10" fillId="0" borderId="0" xfId="3" applyFont="1">
      <alignment vertical="center"/>
    </xf>
    <xf numFmtId="38" fontId="2" fillId="0" borderId="0" xfId="3" applyFont="1" applyBorder="1" applyAlignment="1">
      <alignment horizontal="right" vertical="center"/>
    </xf>
    <xf numFmtId="38" fontId="10" fillId="0" borderId="0" xfId="3" applyFont="1" applyBorder="1" applyAlignment="1">
      <alignment horizontal="right" vertical="center"/>
    </xf>
    <xf numFmtId="49" fontId="2" fillId="0" borderId="0" xfId="3" quotePrefix="1" applyNumberFormat="1" applyFont="1" applyAlignment="1">
      <alignment horizontal="center" vertical="center"/>
    </xf>
    <xf numFmtId="185" fontId="7" fillId="0" borderId="78" xfId="3" applyNumberFormat="1" applyFont="1" applyBorder="1" applyAlignment="1">
      <alignment horizontal="center" vertical="center"/>
    </xf>
    <xf numFmtId="185" fontId="7" fillId="0" borderId="77" xfId="3" applyNumberFormat="1" applyFont="1" applyBorder="1" applyAlignment="1">
      <alignment horizontal="center" vertical="center"/>
    </xf>
    <xf numFmtId="185" fontId="7" fillId="0" borderId="46" xfId="3" applyNumberFormat="1" applyFont="1" applyBorder="1" applyAlignment="1">
      <alignment horizontal="center" vertical="center"/>
    </xf>
    <xf numFmtId="185" fontId="7" fillId="0" borderId="47" xfId="3" applyNumberFormat="1" applyFont="1" applyBorder="1" applyAlignment="1">
      <alignment horizontal="right" vertical="center"/>
    </xf>
    <xf numFmtId="185" fontId="7" fillId="0" borderId="77" xfId="3" applyNumberFormat="1" applyFont="1" applyBorder="1">
      <alignment vertical="center"/>
    </xf>
    <xf numFmtId="185" fontId="7" fillId="0" borderId="37" xfId="3" applyNumberFormat="1" applyFont="1" applyBorder="1">
      <alignment vertical="center"/>
    </xf>
    <xf numFmtId="185" fontId="7" fillId="0" borderId="37" xfId="3" applyNumberFormat="1" applyFont="1" applyBorder="1" applyAlignment="1">
      <alignment horizontal="center" vertical="center"/>
    </xf>
    <xf numFmtId="185" fontId="7" fillId="0" borderId="77" xfId="3" applyNumberFormat="1" applyFont="1" applyBorder="1" applyAlignment="1">
      <alignment horizontal="right" vertical="center"/>
    </xf>
    <xf numFmtId="185" fontId="7" fillId="0" borderId="37" xfId="3" applyNumberFormat="1" applyFont="1" applyBorder="1" applyAlignment="1">
      <alignment horizontal="right" vertical="center"/>
    </xf>
    <xf numFmtId="185" fontId="7" fillId="0" borderId="35" xfId="3" applyNumberFormat="1" applyFont="1" applyBorder="1" applyAlignment="1">
      <alignment horizontal="center" vertical="center"/>
    </xf>
    <xf numFmtId="185" fontId="7" fillId="0" borderId="73" xfId="3" applyNumberFormat="1" applyFont="1" applyBorder="1" applyAlignment="1">
      <alignment horizontal="center" vertical="center"/>
    </xf>
    <xf numFmtId="185" fontId="7" fillId="0" borderId="71" xfId="3" applyNumberFormat="1" applyFont="1" applyBorder="1" applyAlignment="1">
      <alignment horizontal="center" vertical="center"/>
    </xf>
    <xf numFmtId="185" fontId="7" fillId="0" borderId="9" xfId="3" applyNumberFormat="1" applyFont="1" applyBorder="1" applyAlignment="1">
      <alignment horizontal="center" vertical="center"/>
    </xf>
    <xf numFmtId="185" fontId="7" fillId="0" borderId="60" xfId="3" applyNumberFormat="1" applyFont="1" applyBorder="1" applyAlignment="1">
      <alignment horizontal="right" vertical="center"/>
    </xf>
    <xf numFmtId="185" fontId="7" fillId="0" borderId="71" xfId="3" applyNumberFormat="1" applyFont="1" applyBorder="1">
      <alignment vertical="center"/>
    </xf>
    <xf numFmtId="185" fontId="7" fillId="0" borderId="9" xfId="3" applyNumberFormat="1" applyFont="1" applyBorder="1">
      <alignment vertical="center"/>
    </xf>
    <xf numFmtId="185" fontId="7" fillId="0" borderId="71" xfId="3" applyNumberFormat="1" applyFont="1" applyBorder="1" applyAlignment="1">
      <alignment horizontal="right" vertical="center"/>
    </xf>
    <xf numFmtId="185" fontId="7" fillId="0" borderId="9" xfId="3" applyNumberFormat="1" applyFont="1" applyBorder="1" applyAlignment="1">
      <alignment horizontal="right" vertical="center"/>
    </xf>
    <xf numFmtId="185" fontId="7" fillId="0" borderId="24" xfId="3" applyNumberFormat="1" applyFont="1" applyBorder="1" applyAlignment="1">
      <alignment horizontal="right" vertical="center"/>
    </xf>
    <xf numFmtId="185" fontId="7" fillId="0" borderId="73" xfId="3" applyNumberFormat="1" applyFont="1" applyBorder="1" applyAlignment="1">
      <alignment horizontal="right" vertical="center"/>
    </xf>
    <xf numFmtId="185" fontId="7" fillId="0" borderId="76" xfId="3" applyNumberFormat="1" applyFont="1" applyBorder="1" applyAlignment="1">
      <alignment horizontal="right" vertical="center"/>
    </xf>
    <xf numFmtId="185" fontId="7" fillId="0" borderId="75" xfId="3" applyNumberFormat="1" applyFont="1" applyBorder="1" applyAlignment="1">
      <alignment horizontal="right" vertical="center"/>
    </xf>
    <xf numFmtId="185" fontId="7" fillId="0" borderId="46" xfId="3" applyNumberFormat="1" applyFont="1" applyBorder="1" applyAlignment="1">
      <alignment horizontal="right" vertical="center"/>
    </xf>
    <xf numFmtId="185" fontId="7" fillId="0" borderId="93" xfId="3" applyNumberFormat="1" applyFont="1" applyBorder="1" applyAlignment="1">
      <alignment horizontal="right" vertical="center"/>
    </xf>
    <xf numFmtId="185" fontId="7" fillId="0" borderId="93" xfId="3" applyNumberFormat="1" applyFont="1" applyBorder="1">
      <alignment vertical="center"/>
    </xf>
    <xf numFmtId="185" fontId="7" fillId="0" borderId="46" xfId="3" applyNumberFormat="1" applyFont="1" applyBorder="1">
      <alignment vertical="center"/>
    </xf>
    <xf numFmtId="185" fontId="7" fillId="0" borderId="94" xfId="3" applyNumberFormat="1" applyFont="1" applyBorder="1" applyAlignment="1">
      <alignment horizontal="right" vertical="center"/>
    </xf>
    <xf numFmtId="185" fontId="7" fillId="0" borderId="67" xfId="3" applyNumberFormat="1" applyFont="1" applyBorder="1" applyAlignment="1">
      <alignment horizontal="right" vertical="center"/>
    </xf>
    <xf numFmtId="185" fontId="7" fillId="0" borderId="70" xfId="3" applyNumberFormat="1" applyFont="1" applyBorder="1" applyAlignment="1">
      <alignment horizontal="right" vertical="center"/>
    </xf>
    <xf numFmtId="185" fontId="7" fillId="0" borderId="68" xfId="3" applyNumberFormat="1" applyFont="1" applyBorder="1" applyAlignment="1">
      <alignment horizontal="right" vertical="center"/>
    </xf>
    <xf numFmtId="185" fontId="7" fillId="0" borderId="26" xfId="3" applyNumberFormat="1" applyFont="1" applyBorder="1" applyAlignment="1">
      <alignment horizontal="right" vertical="center"/>
    </xf>
    <xf numFmtId="185" fontId="7" fillId="0" borderId="64" xfId="3" applyNumberFormat="1" applyFont="1" applyBorder="1" applyAlignment="1">
      <alignment horizontal="right" vertical="center"/>
    </xf>
    <xf numFmtId="185" fontId="7" fillId="0" borderId="68" xfId="3" applyNumberFormat="1" applyFont="1" applyBorder="1">
      <alignment vertical="center"/>
    </xf>
    <xf numFmtId="185" fontId="7" fillId="0" borderId="26" xfId="3" applyNumberFormat="1" applyFont="1" applyBorder="1">
      <alignment vertical="center"/>
    </xf>
    <xf numFmtId="185" fontId="7" fillId="0" borderId="25" xfId="3" applyNumberFormat="1" applyFont="1" applyBorder="1" applyAlignment="1">
      <alignment horizontal="right" vertical="center"/>
    </xf>
    <xf numFmtId="0" fontId="2" fillId="0" borderId="0" xfId="5" applyFont="1" applyBorder="1" applyAlignment="1">
      <alignment vertical="center"/>
    </xf>
    <xf numFmtId="0" fontId="10" fillId="0" borderId="0" xfId="5" applyFont="1" applyBorder="1" applyAlignment="1">
      <alignment horizontal="right" vertical="center"/>
    </xf>
    <xf numFmtId="0" fontId="10" fillId="0" borderId="0" xfId="5" applyFont="1" applyBorder="1" applyAlignment="1">
      <alignment vertical="center"/>
    </xf>
    <xf numFmtId="0" fontId="2" fillId="0" borderId="0" xfId="5" applyFont="1" applyAlignment="1">
      <alignment vertical="center"/>
    </xf>
    <xf numFmtId="0" fontId="2" fillId="0" borderId="0" xfId="0" applyFont="1">
      <alignment vertical="center"/>
    </xf>
    <xf numFmtId="0" fontId="2" fillId="0" borderId="97" xfId="0" applyFont="1" applyBorder="1" applyAlignment="1">
      <alignment horizontal="center" vertical="center"/>
    </xf>
    <xf numFmtId="0" fontId="2" fillId="0" borderId="98" xfId="0" applyFont="1" applyBorder="1" applyAlignment="1">
      <alignment horizontal="center" vertical="center"/>
    </xf>
    <xf numFmtId="0" fontId="2" fillId="0" borderId="99" xfId="0" applyFont="1" applyBorder="1" applyAlignment="1">
      <alignment horizontal="center" vertical="center"/>
    </xf>
    <xf numFmtId="0" fontId="2" fillId="0" borderId="101" xfId="0" applyFont="1" applyBorder="1" applyAlignment="1">
      <alignment horizontal="center" vertical="center"/>
    </xf>
    <xf numFmtId="0" fontId="2" fillId="0" borderId="88" xfId="0" applyFont="1" applyBorder="1" applyAlignment="1">
      <alignment horizontal="center" vertical="center"/>
    </xf>
    <xf numFmtId="0" fontId="2" fillId="0" borderId="43" xfId="0" applyFont="1" applyBorder="1" applyAlignment="1">
      <alignment horizontal="center" vertical="center"/>
    </xf>
    <xf numFmtId="0" fontId="2" fillId="0" borderId="84" xfId="0" applyFont="1" applyBorder="1" applyAlignment="1">
      <alignment horizontal="center" vertical="center"/>
    </xf>
    <xf numFmtId="0" fontId="2" fillId="0" borderId="85" xfId="0" applyFont="1" applyBorder="1" applyAlignment="1">
      <alignment horizontal="center" vertical="center"/>
    </xf>
    <xf numFmtId="184" fontId="19" fillId="0" borderId="24" xfId="7" applyNumberFormat="1" applyFont="1" applyFill="1" applyBorder="1" applyAlignment="1" applyProtection="1">
      <alignment horizontal="right" vertical="center"/>
    </xf>
    <xf numFmtId="184" fontId="7" fillId="0" borderId="24" xfId="6" applyNumberFormat="1" applyFont="1" applyFill="1" applyBorder="1" applyAlignment="1">
      <alignment horizontal="right" vertical="center"/>
    </xf>
    <xf numFmtId="184" fontId="7" fillId="0" borderId="25" xfId="6" applyNumberFormat="1" applyFont="1" applyFill="1" applyBorder="1" applyAlignment="1">
      <alignment horizontal="right" vertical="center"/>
    </xf>
    <xf numFmtId="184" fontId="7" fillId="0" borderId="9" xfId="6" applyNumberFormat="1" applyFont="1" applyFill="1" applyBorder="1" applyAlignment="1">
      <alignment vertical="center"/>
    </xf>
    <xf numFmtId="184" fontId="7" fillId="0" borderId="24" xfId="6" applyNumberFormat="1" applyFont="1" applyFill="1" applyBorder="1" applyAlignment="1">
      <alignment vertical="center"/>
    </xf>
    <xf numFmtId="184" fontId="7" fillId="0" borderId="22" xfId="6" applyNumberFormat="1" applyFont="1" applyFill="1" applyBorder="1" applyAlignment="1">
      <alignment vertical="center"/>
    </xf>
    <xf numFmtId="184" fontId="7" fillId="0" borderId="21" xfId="6" applyNumberFormat="1" applyFont="1" applyFill="1" applyBorder="1" applyAlignment="1">
      <alignment vertical="center"/>
    </xf>
    <xf numFmtId="184" fontId="7" fillId="0" borderId="26" xfId="6" applyNumberFormat="1" applyFont="1" applyFill="1" applyBorder="1" applyAlignment="1">
      <alignment vertical="center"/>
    </xf>
    <xf numFmtId="184" fontId="7" fillId="0" borderId="25" xfId="6" applyNumberFormat="1" applyFont="1" applyFill="1" applyBorder="1" applyAlignment="1">
      <alignment vertical="center"/>
    </xf>
    <xf numFmtId="38" fontId="15" fillId="0" borderId="61" xfId="1" applyFont="1" applyBorder="1" applyAlignment="1">
      <alignment horizontal="center" vertical="center" shrinkToFit="1"/>
    </xf>
    <xf numFmtId="38" fontId="15" fillId="0" borderId="34" xfId="1" applyFont="1" applyBorder="1" applyAlignment="1">
      <alignment horizontal="center" vertical="center" shrinkToFit="1"/>
    </xf>
    <xf numFmtId="38" fontId="15" fillId="0" borderId="55" xfId="1" applyFont="1" applyBorder="1" applyAlignment="1">
      <alignment horizontal="center" vertical="center" shrinkToFit="1"/>
    </xf>
    <xf numFmtId="38" fontId="15" fillId="0" borderId="49" xfId="1" applyFont="1" applyBorder="1" applyAlignment="1">
      <alignment horizontal="center" vertical="center" wrapText="1"/>
    </xf>
    <xf numFmtId="38" fontId="15" fillId="0" borderId="58" xfId="1" applyFont="1" applyBorder="1" applyAlignment="1">
      <alignment horizontal="center" vertical="center" shrinkToFit="1"/>
    </xf>
    <xf numFmtId="38" fontId="15" fillId="0" borderId="73" xfId="3" applyFont="1" applyBorder="1" applyAlignment="1">
      <alignment horizontal="center" vertical="center"/>
    </xf>
    <xf numFmtId="38" fontId="15" fillId="0" borderId="71" xfId="3" applyFont="1" applyBorder="1" applyAlignment="1">
      <alignment horizontal="center" vertical="center"/>
    </xf>
    <xf numFmtId="38" fontId="15" fillId="0" borderId="63" xfId="3" applyFont="1" applyBorder="1" applyAlignment="1">
      <alignment horizontal="right" vertical="center"/>
    </xf>
    <xf numFmtId="38" fontId="15" fillId="0" borderId="11" xfId="3" applyFont="1" applyBorder="1" applyAlignment="1">
      <alignment horizontal="right" vertical="center"/>
    </xf>
    <xf numFmtId="38" fontId="15" fillId="0" borderId="27" xfId="3" applyFont="1" applyBorder="1" applyAlignment="1">
      <alignment horizontal="right" vertical="center"/>
    </xf>
    <xf numFmtId="0" fontId="15" fillId="0" borderId="100" xfId="0" applyFont="1" applyBorder="1" applyAlignment="1">
      <alignment horizontal="center" vertical="center"/>
    </xf>
    <xf numFmtId="0" fontId="15" fillId="0" borderId="100" xfId="0" applyFont="1" applyBorder="1" applyAlignment="1">
      <alignment horizontal="center" vertical="center" shrinkToFit="1"/>
    </xf>
    <xf numFmtId="0" fontId="15" fillId="0" borderId="102" xfId="0" applyFont="1" applyBorder="1" applyAlignment="1">
      <alignment horizontal="center" vertical="center"/>
    </xf>
    <xf numFmtId="0" fontId="15" fillId="0" borderId="4" xfId="0" applyFont="1" applyBorder="1" applyAlignment="1">
      <alignment horizontal="center" vertical="center"/>
    </xf>
    <xf numFmtId="0" fontId="15" fillId="0" borderId="4" xfId="0" applyFont="1" applyBorder="1" applyAlignment="1">
      <alignment horizontal="center" vertical="center" shrinkToFit="1"/>
    </xf>
    <xf numFmtId="0" fontId="15" fillId="0" borderId="83" xfId="0" applyFont="1" applyBorder="1" applyAlignment="1">
      <alignment horizontal="center" vertical="center"/>
    </xf>
    <xf numFmtId="0" fontId="15" fillId="0" borderId="57" xfId="0" applyFont="1" applyBorder="1" applyAlignment="1">
      <alignment horizontal="center" vertical="center"/>
    </xf>
    <xf numFmtId="38" fontId="15" fillId="0" borderId="59" xfId="1" applyFont="1" applyBorder="1" applyAlignment="1">
      <alignment horizontal="center" vertical="center" shrinkToFit="1"/>
    </xf>
    <xf numFmtId="38" fontId="15" fillId="0" borderId="60" xfId="1" applyFont="1" applyBorder="1" applyAlignment="1">
      <alignment horizontal="center" vertical="center"/>
    </xf>
    <xf numFmtId="38" fontId="15" fillId="0" borderId="24" xfId="1" applyFont="1" applyBorder="1" applyAlignment="1">
      <alignment horizontal="center" vertical="center" shrinkToFit="1"/>
    </xf>
    <xf numFmtId="38" fontId="15" fillId="0" borderId="103" xfId="1" applyFont="1" applyBorder="1" applyAlignment="1">
      <alignment horizontal="center" vertical="center" shrinkToFit="1"/>
    </xf>
    <xf numFmtId="38" fontId="7" fillId="0" borderId="88" xfId="1" applyFont="1" applyBorder="1" applyAlignment="1">
      <alignment horizontal="right" vertical="center"/>
    </xf>
    <xf numFmtId="38" fontId="7" fillId="0" borderId="87" xfId="1" applyFont="1" applyBorder="1">
      <alignment vertical="center"/>
    </xf>
    <xf numFmtId="180" fontId="7" fillId="0" borderId="16" xfId="1" applyNumberFormat="1" applyFont="1" applyBorder="1" applyAlignment="1">
      <alignment horizontal="right" vertical="center"/>
    </xf>
    <xf numFmtId="38" fontId="7" fillId="0" borderId="86" xfId="1" applyFont="1" applyBorder="1" applyAlignment="1">
      <alignment horizontal="right" vertical="center"/>
    </xf>
    <xf numFmtId="177" fontId="7" fillId="0" borderId="86" xfId="1" applyNumberFormat="1" applyFont="1" applyBorder="1" applyAlignment="1">
      <alignment horizontal="right" vertical="center"/>
    </xf>
    <xf numFmtId="177" fontId="7" fillId="0" borderId="56" xfId="1" applyNumberFormat="1" applyFont="1" applyBorder="1" applyAlignment="1">
      <alignment horizontal="right" vertical="center"/>
    </xf>
    <xf numFmtId="38" fontId="15" fillId="0" borderId="9" xfId="1" applyFont="1" applyBorder="1" applyAlignment="1">
      <alignment horizontal="center" vertical="center" shrinkToFit="1"/>
    </xf>
    <xf numFmtId="0" fontId="12" fillId="0" borderId="21" xfId="0" applyFont="1" applyFill="1" applyBorder="1" applyAlignment="1">
      <alignment horizontal="center" vertical="center"/>
    </xf>
    <xf numFmtId="0" fontId="14" fillId="0" borderId="35" xfId="0" applyFont="1" applyFill="1" applyBorder="1" applyAlignment="1">
      <alignment horizontal="right" vertical="center"/>
    </xf>
    <xf numFmtId="0" fontId="20" fillId="0" borderId="9" xfId="0" applyFont="1" applyFill="1" applyBorder="1" applyAlignment="1">
      <alignment horizontal="center" vertical="center"/>
    </xf>
    <xf numFmtId="38" fontId="19" fillId="0" borderId="9" xfId="4" applyFont="1" applyBorder="1">
      <alignment vertical="center"/>
    </xf>
    <xf numFmtId="182" fontId="19" fillId="0" borderId="9" xfId="4" applyNumberFormat="1" applyFont="1" applyBorder="1" applyAlignment="1">
      <alignment vertical="center"/>
    </xf>
    <xf numFmtId="40" fontId="19" fillId="0" borderId="9" xfId="4" applyNumberFormat="1" applyFont="1" applyBorder="1">
      <alignment vertical="center"/>
    </xf>
    <xf numFmtId="182" fontId="19" fillId="0" borderId="107" xfId="0" applyNumberFormat="1" applyFont="1" applyBorder="1">
      <alignment vertical="center"/>
    </xf>
    <xf numFmtId="38" fontId="19" fillId="0" borderId="30" xfId="4" applyFont="1" applyBorder="1">
      <alignment vertical="center"/>
    </xf>
    <xf numFmtId="182" fontId="19" fillId="0" borderId="109" xfId="0" applyNumberFormat="1" applyFont="1" applyBorder="1">
      <alignment vertical="center"/>
    </xf>
    <xf numFmtId="38" fontId="19" fillId="0" borderId="6" xfId="4" applyFont="1" applyBorder="1">
      <alignment vertical="center"/>
    </xf>
    <xf numFmtId="0" fontId="12" fillId="0" borderId="1" xfId="0" applyFont="1" applyBorder="1" applyAlignment="1">
      <alignment horizontal="right" vertical="center"/>
    </xf>
    <xf numFmtId="0" fontId="12" fillId="0" borderId="1" xfId="0" applyFont="1" applyBorder="1" applyAlignment="1">
      <alignment vertical="center"/>
    </xf>
    <xf numFmtId="0" fontId="12" fillId="0" borderId="0" xfId="0" applyFont="1" applyAlignment="1">
      <alignment vertical="center"/>
    </xf>
    <xf numFmtId="0" fontId="12" fillId="0" borderId="0" xfId="0" applyFont="1" applyAlignment="1">
      <alignment horizontal="right" vertical="center"/>
    </xf>
    <xf numFmtId="0" fontId="22" fillId="0" borderId="0" xfId="0" applyFont="1">
      <alignment vertical="center"/>
    </xf>
    <xf numFmtId="0" fontId="20" fillId="0" borderId="24" xfId="0" applyFont="1" applyFill="1" applyBorder="1" applyAlignment="1">
      <alignment horizontal="center" vertical="center"/>
    </xf>
    <xf numFmtId="0" fontId="12" fillId="0" borderId="7" xfId="0" applyFont="1" applyBorder="1">
      <alignment vertical="center"/>
    </xf>
    <xf numFmtId="38" fontId="19" fillId="0" borderId="5" xfId="4" applyFont="1" applyBorder="1">
      <alignment vertical="center"/>
    </xf>
    <xf numFmtId="0" fontId="12" fillId="0" borderId="57" xfId="0" applyFont="1" applyBorder="1">
      <alignment vertical="center"/>
    </xf>
    <xf numFmtId="38" fontId="19" fillId="0" borderId="31" xfId="4" applyFont="1" applyBorder="1">
      <alignment vertical="center"/>
    </xf>
    <xf numFmtId="0" fontId="12" fillId="0" borderId="104" xfId="0" applyFont="1" applyBorder="1">
      <alignment vertical="center"/>
    </xf>
    <xf numFmtId="0" fontId="20" fillId="0" borderId="11" xfId="0" applyFont="1" applyBorder="1" applyAlignment="1">
      <alignment horizontal="center" vertical="center"/>
    </xf>
    <xf numFmtId="38" fontId="21" fillId="0" borderId="9" xfId="4" applyFont="1" applyBorder="1">
      <alignment vertical="center"/>
    </xf>
    <xf numFmtId="38" fontId="21" fillId="0" borderId="24" xfId="4" applyFont="1" applyBorder="1">
      <alignment vertical="center"/>
    </xf>
    <xf numFmtId="0" fontId="15" fillId="0" borderId="71" xfId="0" applyFont="1" applyBorder="1" applyAlignment="1">
      <alignment horizontal="center" vertical="center"/>
    </xf>
    <xf numFmtId="184" fontId="7" fillId="0" borderId="110" xfId="0" applyNumberFormat="1" applyFont="1" applyBorder="1">
      <alignment vertical="center"/>
    </xf>
    <xf numFmtId="184" fontId="7" fillId="0" borderId="111" xfId="0" applyNumberFormat="1" applyFont="1" applyBorder="1">
      <alignment vertical="center"/>
    </xf>
    <xf numFmtId="184" fontId="7" fillId="0" borderId="112" xfId="0" applyNumberFormat="1" applyFont="1" applyBorder="1">
      <alignment vertical="center"/>
    </xf>
    <xf numFmtId="184" fontId="7" fillId="0" borderId="113" xfId="0" applyNumberFormat="1" applyFont="1" applyBorder="1">
      <alignment vertical="center"/>
    </xf>
    <xf numFmtId="184" fontId="7" fillId="0" borderId="114" xfId="0" applyNumberFormat="1" applyFont="1" applyBorder="1">
      <alignment vertical="center"/>
    </xf>
    <xf numFmtId="184" fontId="7" fillId="0" borderId="115" xfId="0" applyNumberFormat="1" applyFont="1" applyBorder="1">
      <alignment vertical="center"/>
    </xf>
    <xf numFmtId="0" fontId="15" fillId="0" borderId="116" xfId="0" applyFont="1" applyBorder="1" applyAlignment="1">
      <alignment horizontal="center" vertical="center"/>
    </xf>
    <xf numFmtId="184" fontId="7" fillId="0" borderId="117" xfId="0" applyNumberFormat="1" applyFont="1" applyBorder="1">
      <alignment vertical="center"/>
    </xf>
    <xf numFmtId="184" fontId="7" fillId="0" borderId="118" xfId="0" applyNumberFormat="1" applyFont="1" applyBorder="1">
      <alignment vertical="center"/>
    </xf>
    <xf numFmtId="184" fontId="7" fillId="0" borderId="119" xfId="0" applyNumberFormat="1" applyFont="1" applyBorder="1">
      <alignment vertical="center"/>
    </xf>
    <xf numFmtId="184" fontId="7" fillId="0" borderId="120" xfId="0" applyNumberFormat="1" applyFont="1" applyBorder="1">
      <alignment vertical="center"/>
    </xf>
    <xf numFmtId="184" fontId="7" fillId="0" borderId="121" xfId="0" applyNumberFormat="1" applyFont="1" applyBorder="1">
      <alignment vertical="center"/>
    </xf>
    <xf numFmtId="184" fontId="7" fillId="0" borderId="122" xfId="0" applyNumberFormat="1" applyFont="1" applyBorder="1">
      <alignment vertical="center"/>
    </xf>
    <xf numFmtId="0" fontId="15" fillId="0" borderId="73" xfId="0" applyFont="1" applyBorder="1" applyAlignment="1">
      <alignment horizontal="center" vertical="center"/>
    </xf>
    <xf numFmtId="184" fontId="7" fillId="0" borderId="123" xfId="0" applyNumberFormat="1" applyFont="1" applyBorder="1">
      <alignment vertical="center"/>
    </xf>
    <xf numFmtId="184" fontId="7" fillId="0" borderId="124" xfId="0" applyNumberFormat="1" applyFont="1" applyBorder="1">
      <alignment vertical="center"/>
    </xf>
    <xf numFmtId="184" fontId="7" fillId="0" borderId="125" xfId="0" applyNumberFormat="1" applyFont="1" applyBorder="1">
      <alignment vertical="center"/>
    </xf>
    <xf numFmtId="184" fontId="7" fillId="0" borderId="126" xfId="0" applyNumberFormat="1" applyFont="1" applyBorder="1">
      <alignment vertical="center"/>
    </xf>
    <xf numFmtId="184" fontId="7" fillId="0" borderId="127" xfId="0" applyNumberFormat="1" applyFont="1" applyBorder="1">
      <alignment vertical="center"/>
    </xf>
    <xf numFmtId="184" fontId="7" fillId="0" borderId="130" xfId="0" applyNumberFormat="1" applyFont="1" applyBorder="1">
      <alignment vertical="center"/>
    </xf>
    <xf numFmtId="184" fontId="7" fillId="0" borderId="131" xfId="0" applyNumberFormat="1" applyFont="1" applyBorder="1">
      <alignment vertical="center"/>
    </xf>
    <xf numFmtId="184" fontId="7" fillId="0" borderId="132" xfId="0" applyNumberFormat="1" applyFont="1" applyBorder="1">
      <alignment vertical="center"/>
    </xf>
    <xf numFmtId="184" fontId="7" fillId="0" borderId="134" xfId="0" applyNumberFormat="1" applyFont="1" applyBorder="1">
      <alignment vertical="center"/>
    </xf>
    <xf numFmtId="184" fontId="7" fillId="0" borderId="135" xfId="0" applyNumberFormat="1" applyFont="1" applyBorder="1">
      <alignment vertical="center"/>
    </xf>
    <xf numFmtId="184" fontId="7" fillId="0" borderId="136" xfId="0" applyNumberFormat="1" applyFont="1" applyBorder="1">
      <alignment vertical="center"/>
    </xf>
    <xf numFmtId="0" fontId="15" fillId="0" borderId="137" xfId="0" applyFont="1" applyBorder="1" applyAlignment="1">
      <alignment horizontal="center" vertical="center"/>
    </xf>
    <xf numFmtId="184" fontId="7" fillId="0" borderId="138" xfId="0" applyNumberFormat="1" applyFont="1" applyBorder="1">
      <alignment vertical="center"/>
    </xf>
    <xf numFmtId="184" fontId="7" fillId="0" borderId="139" xfId="0" applyNumberFormat="1" applyFont="1" applyBorder="1">
      <alignment vertical="center"/>
    </xf>
    <xf numFmtId="184" fontId="7" fillId="0" borderId="141" xfId="0" applyNumberFormat="1" applyFont="1" applyBorder="1">
      <alignment vertical="center"/>
    </xf>
    <xf numFmtId="184" fontId="7" fillId="0" borderId="142" xfId="0" applyNumberFormat="1" applyFont="1" applyBorder="1">
      <alignment vertical="center"/>
    </xf>
    <xf numFmtId="184" fontId="7" fillId="0" borderId="143" xfId="0" applyNumberFormat="1" applyFont="1" applyBorder="1">
      <alignment vertical="center"/>
    </xf>
    <xf numFmtId="184" fontId="7" fillId="0" borderId="144" xfId="0" applyNumberFormat="1" applyFont="1" applyBorder="1">
      <alignment vertical="center"/>
    </xf>
    <xf numFmtId="184" fontId="7" fillId="0" borderId="145" xfId="0" applyNumberFormat="1" applyFont="1" applyBorder="1">
      <alignment vertical="center"/>
    </xf>
    <xf numFmtId="184" fontId="7" fillId="0" borderId="146" xfId="0" applyNumberFormat="1" applyFont="1" applyBorder="1">
      <alignment vertical="center"/>
    </xf>
    <xf numFmtId="186" fontId="19" fillId="0" borderId="9" xfId="4" applyNumberFormat="1" applyFont="1" applyBorder="1">
      <alignment vertical="center"/>
    </xf>
    <xf numFmtId="38" fontId="15" fillId="0" borderId="49" xfId="1" applyFont="1" applyBorder="1" applyAlignment="1">
      <alignment horizontal="center" vertical="center" shrinkToFit="1"/>
    </xf>
    <xf numFmtId="38" fontId="7" fillId="0" borderId="147" xfId="1" applyFont="1" applyBorder="1" applyAlignment="1">
      <alignment horizontal="right" vertical="center"/>
    </xf>
    <xf numFmtId="38" fontId="7" fillId="0" borderId="148" xfId="1" applyFont="1" applyBorder="1">
      <alignment vertical="center"/>
    </xf>
    <xf numFmtId="38" fontId="7" fillId="0" borderId="92" xfId="1" applyFont="1" applyBorder="1" applyAlignment="1">
      <alignment horizontal="right" vertical="center"/>
    </xf>
    <xf numFmtId="38" fontId="7" fillId="0" borderId="40" xfId="1" applyFont="1" applyBorder="1" applyAlignment="1">
      <alignment horizontal="right" vertical="center"/>
    </xf>
    <xf numFmtId="38" fontId="7" fillId="0" borderId="41" xfId="1" applyFont="1" applyBorder="1" applyAlignment="1">
      <alignment horizontal="right" vertical="center"/>
    </xf>
    <xf numFmtId="38" fontId="7" fillId="0" borderId="149" xfId="1" applyFont="1" applyBorder="1" applyAlignment="1">
      <alignment horizontal="right" vertical="center"/>
    </xf>
    <xf numFmtId="38" fontId="7" fillId="0" borderId="150" xfId="1" applyFont="1" applyBorder="1">
      <alignment vertical="center"/>
    </xf>
    <xf numFmtId="38" fontId="7" fillId="0" borderId="90" xfId="1" applyFont="1" applyBorder="1" applyAlignment="1">
      <alignment horizontal="right" vertical="center"/>
    </xf>
    <xf numFmtId="38" fontId="7" fillId="0" borderId="151" xfId="1" applyFont="1" applyBorder="1">
      <alignment vertical="center"/>
    </xf>
    <xf numFmtId="181" fontId="7" fillId="0" borderId="92" xfId="1" applyNumberFormat="1" applyFont="1" applyBorder="1" applyAlignment="1">
      <alignment horizontal="right" vertical="center"/>
    </xf>
    <xf numFmtId="38" fontId="7" fillId="0" borderId="147" xfId="1" applyFont="1" applyBorder="1">
      <alignment vertical="center"/>
    </xf>
    <xf numFmtId="38" fontId="7" fillId="0" borderId="152" xfId="1" applyFont="1" applyBorder="1">
      <alignment vertical="center"/>
    </xf>
    <xf numFmtId="181" fontId="7" fillId="0" borderId="90" xfId="1" applyNumberFormat="1" applyFont="1" applyBorder="1" applyAlignment="1">
      <alignment horizontal="right" vertical="center"/>
    </xf>
    <xf numFmtId="38" fontId="7" fillId="0" borderId="149" xfId="1" applyFont="1" applyBorder="1">
      <alignment vertical="center"/>
    </xf>
    <xf numFmtId="38" fontId="10" fillId="0" borderId="0" xfId="7" applyFont="1" applyFill="1" applyBorder="1" applyAlignment="1" applyProtection="1">
      <alignment vertical="top"/>
    </xf>
    <xf numFmtId="38" fontId="15" fillId="0" borderId="9" xfId="3" applyFont="1" applyBorder="1" applyAlignment="1">
      <alignment horizontal="center" vertical="center"/>
    </xf>
    <xf numFmtId="38" fontId="23" fillId="0" borderId="28" xfId="1" applyFont="1" applyBorder="1" applyAlignment="1">
      <alignment vertical="center"/>
    </xf>
    <xf numFmtId="0" fontId="23" fillId="0" borderId="0" xfId="5" applyFont="1" applyBorder="1" applyAlignment="1">
      <alignment vertical="center"/>
    </xf>
    <xf numFmtId="38" fontId="10" fillId="0" borderId="0" xfId="3" applyFont="1" applyBorder="1" applyAlignment="1">
      <alignment vertical="center"/>
    </xf>
    <xf numFmtId="0" fontId="23" fillId="0" borderId="0" xfId="6" applyFont="1" applyFill="1" applyAlignment="1">
      <alignment vertical="center"/>
    </xf>
    <xf numFmtId="0" fontId="23" fillId="0" borderId="0" xfId="6" applyFont="1" applyFill="1" applyBorder="1" applyAlignment="1">
      <alignment vertical="center"/>
    </xf>
    <xf numFmtId="0" fontId="25" fillId="0" borderId="0" xfId="0" applyFont="1">
      <alignment vertical="center"/>
    </xf>
    <xf numFmtId="0" fontId="26" fillId="0" borderId="0" xfId="0" applyFont="1">
      <alignment vertical="center"/>
    </xf>
    <xf numFmtId="38" fontId="15" fillId="0" borderId="9" xfId="3" applyFont="1" applyBorder="1" applyAlignment="1">
      <alignment horizontal="center" vertical="center"/>
    </xf>
    <xf numFmtId="38" fontId="15" fillId="0" borderId="71" xfId="3" applyFont="1" applyBorder="1" applyAlignment="1">
      <alignment horizontal="center" vertical="center"/>
    </xf>
    <xf numFmtId="38" fontId="2" fillId="0" borderId="104" xfId="1" applyFont="1" applyBorder="1" applyAlignment="1">
      <alignment horizontal="center" vertical="center" shrinkToFit="1"/>
    </xf>
    <xf numFmtId="176" fontId="7" fillId="0" borderId="86" xfId="1" applyNumberFormat="1" applyFont="1" applyBorder="1" applyAlignment="1">
      <alignment horizontal="right" vertical="center"/>
    </xf>
    <xf numFmtId="176" fontId="7" fillId="0" borderId="9" xfId="1" applyNumberFormat="1" applyFont="1" applyBorder="1" applyAlignment="1">
      <alignment horizontal="right" vertical="center"/>
    </xf>
    <xf numFmtId="185" fontId="7" fillId="0" borderId="78" xfId="3" applyNumberFormat="1" applyFont="1" applyBorder="1">
      <alignment vertical="center"/>
    </xf>
    <xf numFmtId="185" fontId="7" fillId="0" borderId="73" xfId="3" applyNumberFormat="1" applyFont="1" applyBorder="1">
      <alignment vertical="center"/>
    </xf>
    <xf numFmtId="185" fontId="7" fillId="0" borderId="94" xfId="3" applyNumberFormat="1" applyFont="1" applyBorder="1">
      <alignment vertical="center"/>
    </xf>
    <xf numFmtId="185" fontId="7" fillId="0" borderId="70" xfId="3" applyNumberFormat="1" applyFont="1" applyBorder="1">
      <alignment vertical="center"/>
    </xf>
    <xf numFmtId="185" fontId="7" fillId="0" borderId="9" xfId="3" applyNumberFormat="1" applyFont="1" applyBorder="1" applyAlignment="1" applyProtection="1">
      <alignment horizontal="center" vertical="center"/>
      <protection locked="0"/>
    </xf>
    <xf numFmtId="185" fontId="7" fillId="0" borderId="22" xfId="3" applyNumberFormat="1" applyFont="1" applyBorder="1" applyAlignment="1">
      <alignment horizontal="right" vertical="center"/>
    </xf>
    <xf numFmtId="185" fontId="7" fillId="0" borderId="78" xfId="3" applyNumberFormat="1" applyFont="1" applyBorder="1" applyAlignment="1">
      <alignment horizontal="right" vertical="center"/>
    </xf>
    <xf numFmtId="184" fontId="7" fillId="0" borderId="153" xfId="0" applyNumberFormat="1" applyFont="1" applyBorder="1">
      <alignment vertical="center"/>
    </xf>
    <xf numFmtId="184" fontId="7" fillId="0" borderId="154" xfId="0" applyNumberFormat="1" applyFont="1" applyBorder="1">
      <alignment vertical="center"/>
    </xf>
    <xf numFmtId="184" fontId="7" fillId="0" borderId="125" xfId="3" applyNumberFormat="1" applyFont="1" applyBorder="1" applyAlignment="1">
      <alignment vertical="center"/>
    </xf>
    <xf numFmtId="184" fontId="7" fillId="0" borderId="154" xfId="0" applyNumberFormat="1" applyFont="1" applyBorder="1" applyAlignment="1">
      <alignment horizontal="center" vertical="center"/>
    </xf>
    <xf numFmtId="184" fontId="7" fillId="0" borderId="154" xfId="0" applyNumberFormat="1" applyFont="1" applyBorder="1" applyAlignment="1">
      <alignment horizontal="right" vertical="center"/>
    </xf>
    <xf numFmtId="0" fontId="15" fillId="0" borderId="9" xfId="0" applyFont="1" applyBorder="1" applyAlignment="1">
      <alignment horizontal="center" vertical="center"/>
    </xf>
    <xf numFmtId="184" fontId="7" fillId="0" borderId="92" xfId="0" applyNumberFormat="1" applyFont="1" applyBorder="1">
      <alignment vertical="center"/>
    </xf>
    <xf numFmtId="184" fontId="7" fillId="0" borderId="41" xfId="0" applyNumberFormat="1" applyFont="1" applyBorder="1">
      <alignment vertical="center"/>
    </xf>
    <xf numFmtId="184" fontId="7" fillId="0" borderId="90" xfId="0" applyNumberFormat="1" applyFont="1" applyBorder="1">
      <alignment vertical="center"/>
    </xf>
    <xf numFmtId="184" fontId="7" fillId="0" borderId="30" xfId="0" applyNumberFormat="1" applyFont="1" applyBorder="1">
      <alignment vertical="center"/>
    </xf>
    <xf numFmtId="184" fontId="7" fillId="0" borderId="155" xfId="0" applyNumberFormat="1" applyFont="1" applyBorder="1">
      <alignment vertical="center"/>
    </xf>
    <xf numFmtId="184" fontId="7" fillId="0" borderId="156" xfId="0" applyNumberFormat="1" applyFont="1" applyBorder="1">
      <alignment vertical="center"/>
    </xf>
    <xf numFmtId="184" fontId="7" fillId="0" borderId="155" xfId="3" applyNumberFormat="1" applyFont="1" applyBorder="1" applyAlignment="1">
      <alignment vertical="center"/>
    </xf>
    <xf numFmtId="184" fontId="7" fillId="0" borderId="41" xfId="3" applyNumberFormat="1" applyFont="1" applyBorder="1" applyAlignment="1">
      <alignment vertical="center"/>
    </xf>
    <xf numFmtId="184" fontId="7" fillId="0" borderId="90" xfId="3" applyNumberFormat="1" applyFont="1" applyBorder="1" applyAlignment="1">
      <alignment vertical="center"/>
    </xf>
    <xf numFmtId="184" fontId="7" fillId="0" borderId="157" xfId="0" applyNumberFormat="1" applyFont="1" applyBorder="1">
      <alignment vertical="center"/>
    </xf>
    <xf numFmtId="184" fontId="7" fillId="0" borderId="158" xfId="0" applyNumberFormat="1" applyFont="1" applyBorder="1">
      <alignment vertical="center"/>
    </xf>
    <xf numFmtId="184" fontId="7" fillId="0" borderId="159" xfId="0" applyNumberFormat="1" applyFont="1" applyBorder="1">
      <alignment vertical="center"/>
    </xf>
    <xf numFmtId="184" fontId="7" fillId="0" borderId="158" xfId="3" applyNumberFormat="1" applyFont="1" applyBorder="1" applyAlignment="1">
      <alignment vertical="center"/>
    </xf>
    <xf numFmtId="184" fontId="7" fillId="0" borderId="158" xfId="0" applyNumberFormat="1" applyFont="1" applyBorder="1" applyAlignment="1">
      <alignment horizontal="right" vertical="center"/>
    </xf>
    <xf numFmtId="0" fontId="15" fillId="0" borderId="59" xfId="0" applyFont="1" applyBorder="1" applyAlignment="1">
      <alignment horizontal="center" vertical="center"/>
    </xf>
    <xf numFmtId="184" fontId="7" fillId="0" borderId="160" xfId="0" applyNumberFormat="1" applyFont="1" applyBorder="1">
      <alignment vertical="center"/>
    </xf>
    <xf numFmtId="184" fontId="7" fillId="0" borderId="40" xfId="0" applyNumberFormat="1" applyFont="1" applyBorder="1">
      <alignment vertical="center"/>
    </xf>
    <xf numFmtId="184" fontId="7" fillId="0" borderId="161" xfId="0" applyNumberFormat="1" applyFont="1" applyBorder="1">
      <alignment vertical="center"/>
    </xf>
    <xf numFmtId="184" fontId="7" fillId="0" borderId="163" xfId="0" applyNumberFormat="1" applyFont="1" applyBorder="1">
      <alignment vertical="center"/>
    </xf>
    <xf numFmtId="184" fontId="7" fillId="0" borderId="164" xfId="0" applyNumberFormat="1" applyFont="1" applyBorder="1">
      <alignment vertical="center"/>
    </xf>
    <xf numFmtId="184" fontId="7" fillId="0" borderId="29" xfId="0" applyNumberFormat="1" applyFont="1" applyBorder="1">
      <alignment vertical="center"/>
    </xf>
    <xf numFmtId="184" fontId="7" fillId="0" borderId="87" xfId="0" applyNumberFormat="1" applyFont="1" applyBorder="1">
      <alignment vertical="center"/>
    </xf>
    <xf numFmtId="184" fontId="7" fillId="0" borderId="165" xfId="0" applyNumberFormat="1" applyFont="1" applyBorder="1">
      <alignment vertical="center"/>
    </xf>
    <xf numFmtId="184" fontId="7" fillId="0" borderId="86" xfId="0" applyNumberFormat="1" applyFont="1" applyBorder="1">
      <alignment vertical="center"/>
    </xf>
    <xf numFmtId="184" fontId="7" fillId="0" borderId="6" xfId="0" applyNumberFormat="1" applyFont="1" applyBorder="1">
      <alignment vertical="center"/>
    </xf>
    <xf numFmtId="184" fontId="7" fillId="0" borderId="166" xfId="0" applyNumberFormat="1" applyFont="1" applyBorder="1">
      <alignment vertical="center"/>
    </xf>
    <xf numFmtId="184" fontId="7" fillId="0" borderId="166" xfId="3" applyNumberFormat="1" applyFont="1" applyBorder="1" applyAlignment="1">
      <alignment vertical="center"/>
    </xf>
    <xf numFmtId="184" fontId="7" fillId="0" borderId="6" xfId="3" applyNumberFormat="1" applyFont="1" applyBorder="1" applyAlignment="1">
      <alignment vertical="center"/>
    </xf>
    <xf numFmtId="38" fontId="24" fillId="0" borderId="0" xfId="1" applyFont="1" applyBorder="1" applyAlignment="1">
      <alignment vertical="center"/>
    </xf>
    <xf numFmtId="182" fontId="7" fillId="0" borderId="0" xfId="1" applyNumberFormat="1" applyFont="1" applyFill="1" applyBorder="1">
      <alignment vertical="center"/>
    </xf>
    <xf numFmtId="184" fontId="27" fillId="0" borderId="30" xfId="0" applyNumberFormat="1" applyFont="1" applyBorder="1">
      <alignment vertical="center"/>
    </xf>
    <xf numFmtId="184" fontId="27" fillId="0" borderId="132" xfId="0" applyNumberFormat="1" applyFont="1" applyBorder="1">
      <alignment vertical="center"/>
    </xf>
    <xf numFmtId="184" fontId="27" fillId="0" borderId="113" xfId="0" applyNumberFormat="1" applyFont="1" applyBorder="1">
      <alignment vertical="center"/>
    </xf>
    <xf numFmtId="184" fontId="27" fillId="0" borderId="120" xfId="0" applyNumberFormat="1" applyFont="1" applyBorder="1">
      <alignment vertical="center"/>
    </xf>
    <xf numFmtId="184" fontId="27" fillId="0" borderId="162" xfId="0" applyNumberFormat="1" applyFont="1" applyBorder="1">
      <alignment vertical="center"/>
    </xf>
    <xf numFmtId="184" fontId="27" fillId="0" borderId="128" xfId="0" applyNumberFormat="1" applyFont="1" applyBorder="1">
      <alignment vertical="center"/>
    </xf>
    <xf numFmtId="184" fontId="27" fillId="0" borderId="129" xfId="0" applyNumberFormat="1" applyFont="1" applyBorder="1">
      <alignment vertical="center"/>
    </xf>
    <xf numFmtId="184" fontId="27" fillId="0" borderId="3" xfId="0" applyNumberFormat="1" applyFont="1" applyBorder="1">
      <alignment vertical="center"/>
    </xf>
    <xf numFmtId="184" fontId="27" fillId="0" borderId="133" xfId="0" applyNumberFormat="1" applyFont="1" applyBorder="1">
      <alignment vertical="center"/>
    </xf>
    <xf numFmtId="184" fontId="27" fillId="0" borderId="140" xfId="0" applyNumberFormat="1" applyFont="1" applyBorder="1">
      <alignment vertical="center"/>
    </xf>
    <xf numFmtId="0" fontId="8" fillId="0" borderId="0" xfId="2" applyFont="1" applyAlignment="1">
      <alignment horizontal="right" vertical="center"/>
    </xf>
    <xf numFmtId="0" fontId="23" fillId="0" borderId="0" xfId="2" applyFont="1" applyAlignment="1">
      <alignment horizontal="right" vertical="center"/>
    </xf>
    <xf numFmtId="0" fontId="23" fillId="0" borderId="0" xfId="2" applyFont="1" applyAlignment="1">
      <alignment horizontal="left" vertical="center"/>
    </xf>
    <xf numFmtId="38" fontId="28" fillId="0" borderId="0" xfId="3" applyFont="1">
      <alignment vertical="center"/>
    </xf>
    <xf numFmtId="0" fontId="23" fillId="0" borderId="0" xfId="2" applyFont="1" applyAlignment="1">
      <alignment vertical="center"/>
    </xf>
    <xf numFmtId="0" fontId="24" fillId="0" borderId="0" xfId="2" applyFont="1" applyAlignment="1">
      <alignment horizontal="left" vertical="center"/>
    </xf>
    <xf numFmtId="0" fontId="24" fillId="0" borderId="0" xfId="2" applyFont="1" applyAlignment="1">
      <alignment horizontal="right" vertical="center"/>
    </xf>
    <xf numFmtId="38" fontId="29" fillId="0" borderId="0" xfId="3" applyFont="1">
      <alignment vertical="center"/>
    </xf>
    <xf numFmtId="38" fontId="19" fillId="0" borderId="86" xfId="4" applyFont="1" applyBorder="1" applyAlignment="1">
      <alignment horizontal="right" vertical="center"/>
    </xf>
    <xf numFmtId="38" fontId="19" fillId="0" borderId="6" xfId="4" applyFont="1" applyBorder="1" applyAlignment="1">
      <alignment horizontal="right" vertical="center"/>
    </xf>
    <xf numFmtId="182" fontId="19" fillId="0" borderId="167" xfId="0" applyNumberFormat="1" applyFont="1" applyBorder="1">
      <alignment vertical="center"/>
    </xf>
    <xf numFmtId="38" fontId="19" fillId="0" borderId="26" xfId="4" applyFont="1" applyBorder="1">
      <alignment vertical="center"/>
    </xf>
    <xf numFmtId="186" fontId="19" fillId="0" borderId="26" xfId="4" applyNumberFormat="1" applyFont="1" applyBorder="1">
      <alignment vertical="center"/>
    </xf>
    <xf numFmtId="182" fontId="19" fillId="0" borderId="26" xfId="4" applyNumberFormat="1" applyFont="1" applyBorder="1" applyAlignment="1">
      <alignment vertical="center"/>
    </xf>
    <xf numFmtId="40" fontId="19" fillId="0" borderId="26" xfId="4" applyNumberFormat="1" applyFont="1" applyBorder="1">
      <alignment vertical="center"/>
    </xf>
    <xf numFmtId="0" fontId="2" fillId="0" borderId="0" xfId="5" applyFont="1" applyBorder="1" applyAlignment="1">
      <alignment horizontal="right" vertical="center"/>
    </xf>
    <xf numFmtId="0" fontId="12" fillId="0" borderId="0" xfId="0" applyFont="1" applyBorder="1" applyAlignment="1">
      <alignment vertical="center"/>
    </xf>
    <xf numFmtId="0" fontId="12" fillId="0" borderId="0" xfId="0" applyFont="1" applyBorder="1" applyAlignment="1">
      <alignment horizontal="right" vertical="center"/>
    </xf>
    <xf numFmtId="0" fontId="19" fillId="0" borderId="0" xfId="0" applyFont="1" applyAlignment="1">
      <alignment horizontal="right" vertical="center"/>
    </xf>
    <xf numFmtId="0" fontId="19" fillId="0" borderId="0" xfId="0" applyFont="1">
      <alignment vertical="center"/>
    </xf>
    <xf numFmtId="38" fontId="19" fillId="0" borderId="56" xfId="4" applyFont="1" applyBorder="1" applyAlignment="1">
      <alignment horizontal="right" vertical="center"/>
    </xf>
    <xf numFmtId="0" fontId="30" fillId="0" borderId="0" xfId="0" applyFont="1" applyBorder="1" applyAlignment="1">
      <alignment horizontal="right"/>
    </xf>
    <xf numFmtId="0" fontId="3" fillId="0" borderId="0" xfId="6" applyFont="1" applyAlignment="1">
      <alignment horizontal="left" vertical="center"/>
    </xf>
    <xf numFmtId="184" fontId="7" fillId="0" borderId="168" xfId="0" applyNumberFormat="1" applyFont="1" applyBorder="1">
      <alignment vertical="center"/>
    </xf>
    <xf numFmtId="184" fontId="7" fillId="0" borderId="169" xfId="0" applyNumberFormat="1" applyFont="1" applyBorder="1">
      <alignment vertical="center"/>
    </xf>
    <xf numFmtId="184" fontId="7" fillId="0" borderId="170" xfId="0" applyNumberFormat="1" applyFont="1" applyBorder="1">
      <alignment vertical="center"/>
    </xf>
    <xf numFmtId="184" fontId="7" fillId="0" borderId="147" xfId="0" applyNumberFormat="1" applyFont="1" applyBorder="1">
      <alignment vertical="center"/>
    </xf>
    <xf numFmtId="184" fontId="7" fillId="0" borderId="149" xfId="0" applyNumberFormat="1" applyFont="1" applyBorder="1">
      <alignment vertical="center"/>
    </xf>
    <xf numFmtId="184" fontId="27" fillId="0" borderId="29" xfId="0" applyNumberFormat="1" applyFont="1" applyBorder="1">
      <alignment vertical="center"/>
    </xf>
    <xf numFmtId="38" fontId="15" fillId="0" borderId="60" xfId="1" applyFont="1" applyBorder="1" applyAlignment="1">
      <alignment horizontal="center" vertical="center" shrinkToFit="1"/>
    </xf>
    <xf numFmtId="180" fontId="7" fillId="0" borderId="151" xfId="1" applyNumberFormat="1" applyFont="1" applyBorder="1" applyAlignment="1">
      <alignment horizontal="right" vertical="center"/>
    </xf>
    <xf numFmtId="180" fontId="7" fillId="0" borderId="42" xfId="1" applyNumberFormat="1" applyFont="1" applyBorder="1" applyAlignment="1">
      <alignment horizontal="right" vertical="center"/>
    </xf>
    <xf numFmtId="180" fontId="7" fillId="0" borderId="152" xfId="1" applyNumberFormat="1" applyFont="1" applyBorder="1" applyAlignment="1">
      <alignment horizontal="right" vertical="center"/>
    </xf>
    <xf numFmtId="180" fontId="7" fillId="0" borderId="60" xfId="1" applyNumberFormat="1" applyFont="1" applyFill="1" applyBorder="1" applyAlignment="1">
      <alignment horizontal="right" vertical="center"/>
    </xf>
    <xf numFmtId="180" fontId="7" fillId="0" borderId="171" xfId="1" applyNumberFormat="1" applyFont="1" applyFill="1" applyBorder="1" applyAlignment="1">
      <alignment horizontal="right" vertical="center"/>
    </xf>
    <xf numFmtId="180" fontId="7" fillId="0" borderId="53" xfId="1" applyNumberFormat="1" applyFont="1" applyBorder="1" applyAlignment="1">
      <alignment horizontal="right" vertical="center"/>
    </xf>
    <xf numFmtId="183" fontId="7" fillId="0" borderId="59" xfId="1" applyNumberFormat="1" applyFont="1" applyFill="1" applyBorder="1" applyAlignment="1">
      <alignment horizontal="right" vertical="center"/>
    </xf>
    <xf numFmtId="181" fontId="7" fillId="0" borderId="51" xfId="1" applyNumberFormat="1" applyFont="1" applyBorder="1" applyAlignment="1">
      <alignment horizontal="right" vertical="center"/>
    </xf>
    <xf numFmtId="181" fontId="7" fillId="0" borderId="147" xfId="1" applyNumberFormat="1" applyFont="1" applyBorder="1" applyAlignment="1">
      <alignment horizontal="right" vertical="center"/>
    </xf>
    <xf numFmtId="181" fontId="7" fillId="0" borderId="40" xfId="1" applyNumberFormat="1" applyFont="1" applyBorder="1" applyAlignment="1">
      <alignment horizontal="right" vertical="center"/>
    </xf>
    <xf numFmtId="181" fontId="7" fillId="0" borderId="149" xfId="1" applyNumberFormat="1" applyFont="1" applyBorder="1" applyAlignment="1">
      <alignment horizontal="right" vertical="center"/>
    </xf>
    <xf numFmtId="38" fontId="15" fillId="0" borderId="9" xfId="1" applyFont="1" applyBorder="1" applyAlignment="1">
      <alignment horizontal="center" vertical="center"/>
    </xf>
    <xf numFmtId="180" fontId="7" fillId="0" borderId="92" xfId="1" applyNumberFormat="1" applyFont="1" applyBorder="1" applyAlignment="1">
      <alignment horizontal="right" vertical="center"/>
    </xf>
    <xf numFmtId="180" fontId="7" fillId="0" borderId="41" xfId="1" applyNumberFormat="1" applyFont="1" applyBorder="1" applyAlignment="1">
      <alignment horizontal="right" vertical="center"/>
    </xf>
    <xf numFmtId="180" fontId="7" fillId="0" borderId="90" xfId="1" applyNumberFormat="1" applyFont="1" applyBorder="1" applyAlignment="1">
      <alignment horizontal="right" vertical="center"/>
    </xf>
    <xf numFmtId="183" fontId="7" fillId="0" borderId="9" xfId="1" applyNumberFormat="1" applyFont="1" applyFill="1" applyBorder="1" applyAlignment="1">
      <alignment horizontal="right" vertical="center"/>
    </xf>
    <xf numFmtId="182" fontId="7" fillId="0" borderId="46" xfId="1" applyNumberFormat="1" applyFont="1" applyFill="1" applyBorder="1">
      <alignment vertical="center"/>
    </xf>
    <xf numFmtId="180" fontId="7" fillId="0" borderId="86" xfId="1" applyNumberFormat="1" applyFont="1" applyFill="1" applyBorder="1" applyAlignment="1">
      <alignment horizontal="right" vertical="center"/>
    </xf>
    <xf numFmtId="177" fontId="7" fillId="0" borderId="30" xfId="1" applyNumberFormat="1" applyFont="1" applyFill="1" applyBorder="1" applyAlignment="1">
      <alignment horizontal="right" vertical="center"/>
    </xf>
    <xf numFmtId="182" fontId="7" fillId="0" borderId="30" xfId="1" applyNumberFormat="1" applyFont="1" applyFill="1" applyBorder="1">
      <alignment vertical="center"/>
    </xf>
    <xf numFmtId="180" fontId="7" fillId="0" borderId="52" xfId="1" applyNumberFormat="1" applyFont="1" applyBorder="1" applyAlignment="1">
      <alignment horizontal="right" vertical="center"/>
    </xf>
    <xf numFmtId="180" fontId="7" fillId="0" borderId="30" xfId="1" applyNumberFormat="1" applyFont="1" applyBorder="1" applyAlignment="1">
      <alignment horizontal="right" vertical="center"/>
    </xf>
    <xf numFmtId="181" fontId="7" fillId="0" borderId="26" xfId="1" applyNumberFormat="1" applyFont="1" applyBorder="1" applyAlignment="1">
      <alignment horizontal="right" vertical="center"/>
    </xf>
    <xf numFmtId="180" fontId="7" fillId="0" borderId="26" xfId="1" applyNumberFormat="1" applyFont="1" applyBorder="1" applyAlignment="1">
      <alignment horizontal="right" vertical="center"/>
    </xf>
    <xf numFmtId="180" fontId="7" fillId="0" borderId="87" xfId="1" applyNumberFormat="1" applyFont="1" applyBorder="1" applyAlignment="1">
      <alignment horizontal="right" vertical="center"/>
    </xf>
    <xf numFmtId="38" fontId="7" fillId="0" borderId="87" xfId="1" applyFont="1" applyBorder="1" applyAlignment="1">
      <alignment horizontal="right" vertical="center"/>
    </xf>
    <xf numFmtId="180" fontId="7" fillId="0" borderId="26" xfId="1" applyNumberFormat="1" applyFont="1" applyFill="1" applyBorder="1" applyAlignment="1">
      <alignment horizontal="right" vertical="center"/>
    </xf>
    <xf numFmtId="177" fontId="7" fillId="0" borderId="26" xfId="1" applyNumberFormat="1" applyFont="1" applyFill="1" applyBorder="1" applyAlignment="1">
      <alignment horizontal="right" vertical="center"/>
    </xf>
    <xf numFmtId="38" fontId="15" fillId="0" borderId="20" xfId="1" applyFont="1" applyBorder="1" applyAlignment="1">
      <alignment horizontal="center" vertical="center"/>
    </xf>
    <xf numFmtId="38" fontId="15" fillId="0" borderId="11" xfId="1" applyFont="1" applyBorder="1" applyAlignment="1">
      <alignment horizontal="center" vertical="center"/>
    </xf>
    <xf numFmtId="38" fontId="15" fillId="0" borderId="19" xfId="1" applyFont="1" applyBorder="1" applyAlignment="1">
      <alignment horizontal="center" vertical="center" shrinkToFit="1"/>
    </xf>
    <xf numFmtId="38" fontId="15" fillId="0" borderId="18" xfId="1" applyFont="1" applyBorder="1" applyAlignment="1">
      <alignment horizontal="center" vertical="center" shrinkToFit="1"/>
    </xf>
    <xf numFmtId="38" fontId="18" fillId="0" borderId="1" xfId="1" applyFont="1" applyBorder="1" applyAlignment="1">
      <alignment horizontal="right" vertical="center"/>
    </xf>
    <xf numFmtId="38" fontId="16" fillId="0" borderId="0" xfId="1" applyFont="1" applyAlignment="1">
      <alignment horizontal="left" vertical="center" shrinkToFit="1"/>
    </xf>
    <xf numFmtId="38" fontId="15" fillId="0" borderId="55" xfId="1" applyFont="1" applyBorder="1" applyAlignment="1">
      <alignment horizontal="center" vertical="center"/>
    </xf>
    <xf numFmtId="38" fontId="15" fillId="0" borderId="61" xfId="1" applyFont="1" applyBorder="1" applyAlignment="1">
      <alignment horizontal="center" vertical="center"/>
    </xf>
    <xf numFmtId="38" fontId="15" fillId="0" borderId="20" xfId="1" applyFont="1" applyBorder="1" applyAlignment="1">
      <alignment horizontal="center" vertical="center" shrinkToFit="1"/>
    </xf>
    <xf numFmtId="38" fontId="15" fillId="0" borderId="54" xfId="1" applyFont="1" applyBorder="1" applyAlignment="1">
      <alignment horizontal="center" vertical="center" shrinkToFit="1"/>
    </xf>
    <xf numFmtId="38" fontId="15" fillId="0" borderId="65" xfId="1" applyFont="1" applyBorder="1" applyAlignment="1">
      <alignment horizontal="center" vertical="center" shrinkToFit="1"/>
    </xf>
    <xf numFmtId="38" fontId="15" fillId="0" borderId="60" xfId="3" applyFont="1" applyBorder="1" applyAlignment="1">
      <alignment horizontal="center" vertical="center"/>
    </xf>
    <xf numFmtId="38" fontId="15" fillId="0" borderId="62" xfId="3" applyFont="1" applyBorder="1" applyAlignment="1">
      <alignment horizontal="center" vertical="center"/>
    </xf>
    <xf numFmtId="38" fontId="15" fillId="0" borderId="59" xfId="3" applyFont="1" applyBorder="1" applyAlignment="1">
      <alignment horizontal="center" vertical="center"/>
    </xf>
    <xf numFmtId="38" fontId="15" fillId="0" borderId="22" xfId="3" applyFont="1" applyBorder="1" applyAlignment="1">
      <alignment horizontal="center" vertical="center"/>
    </xf>
    <xf numFmtId="38" fontId="15" fillId="0" borderId="37" xfId="3" applyFont="1" applyBorder="1" applyAlignment="1">
      <alignment horizontal="center" vertical="center"/>
    </xf>
    <xf numFmtId="38" fontId="15" fillId="0" borderId="24" xfId="3" applyFont="1" applyBorder="1" applyAlignment="1">
      <alignment horizontal="center" vertical="center"/>
    </xf>
    <xf numFmtId="38" fontId="2" fillId="0" borderId="28" xfId="3" applyFont="1" applyBorder="1" applyAlignment="1">
      <alignment horizontal="right" vertical="center"/>
    </xf>
    <xf numFmtId="38" fontId="15" fillId="0" borderId="65" xfId="3" applyFont="1" applyBorder="1" applyAlignment="1">
      <alignment horizontal="center" vertical="center"/>
    </xf>
    <xf numFmtId="38" fontId="15" fillId="0" borderId="81" xfId="3" applyFont="1" applyBorder="1" applyAlignment="1">
      <alignment horizontal="center" vertical="center"/>
    </xf>
    <xf numFmtId="38" fontId="15" fillId="0" borderId="54" xfId="3" applyFont="1" applyBorder="1" applyAlignment="1">
      <alignment horizontal="center" vertical="center"/>
    </xf>
    <xf numFmtId="38" fontId="15" fillId="0" borderId="80" xfId="3" applyFont="1" applyBorder="1" applyAlignment="1">
      <alignment horizontal="center" vertical="center"/>
    </xf>
    <xf numFmtId="38" fontId="15" fillId="0" borderId="82" xfId="3" applyFont="1" applyBorder="1" applyAlignment="1">
      <alignment horizontal="center" vertical="center"/>
    </xf>
    <xf numFmtId="38" fontId="15" fillId="0" borderId="63" xfId="3" applyFont="1" applyBorder="1" applyAlignment="1">
      <alignment horizontal="center" vertical="center"/>
    </xf>
    <xf numFmtId="38" fontId="15" fillId="0" borderId="66" xfId="3" applyFont="1" applyBorder="1" applyAlignment="1">
      <alignment horizontal="center" vertical="center"/>
    </xf>
    <xf numFmtId="38" fontId="15" fillId="0" borderId="19" xfId="3" applyFont="1" applyBorder="1" applyAlignment="1">
      <alignment horizontal="center" vertical="center"/>
    </xf>
    <xf numFmtId="38" fontId="15" fillId="0" borderId="9" xfId="3" applyFont="1" applyBorder="1" applyAlignment="1">
      <alignment horizontal="center" vertical="center"/>
    </xf>
    <xf numFmtId="38" fontId="15" fillId="0" borderId="74" xfId="3" applyFont="1" applyBorder="1" applyAlignment="1">
      <alignment horizontal="center" vertical="center"/>
    </xf>
    <xf numFmtId="38" fontId="15" fillId="0" borderId="72" xfId="3" applyFont="1" applyBorder="1" applyAlignment="1">
      <alignment horizontal="center" vertical="center"/>
    </xf>
    <xf numFmtId="38" fontId="15" fillId="0" borderId="71" xfId="3" applyFont="1" applyBorder="1" applyAlignment="1">
      <alignment horizontal="center" vertical="center"/>
    </xf>
    <xf numFmtId="0" fontId="15" fillId="0" borderId="19" xfId="0" applyFont="1" applyBorder="1" applyAlignment="1">
      <alignment horizontal="center" vertical="center"/>
    </xf>
    <xf numFmtId="0" fontId="15" fillId="0" borderId="18" xfId="0" applyFont="1" applyBorder="1" applyAlignment="1">
      <alignment horizontal="center" vertical="center"/>
    </xf>
    <xf numFmtId="0" fontId="15" fillId="0" borderId="95" xfId="0" applyFont="1" applyBorder="1" applyAlignment="1">
      <alignment horizontal="center" vertical="center"/>
    </xf>
    <xf numFmtId="0" fontId="15" fillId="0" borderId="96" xfId="0" applyFont="1" applyBorder="1" applyAlignment="1">
      <alignment horizontal="center" vertical="center"/>
    </xf>
    <xf numFmtId="0" fontId="15" fillId="0" borderId="54" xfId="0" applyFont="1" applyBorder="1" applyAlignment="1">
      <alignment horizontal="center" vertical="center"/>
    </xf>
    <xf numFmtId="0" fontId="15" fillId="0" borderId="65" xfId="0" applyFont="1" applyBorder="1" applyAlignment="1">
      <alignment horizontal="center" vertical="center"/>
    </xf>
    <xf numFmtId="0" fontId="15" fillId="0" borderId="82" xfId="0" applyFont="1" applyBorder="1" applyAlignment="1">
      <alignment horizontal="center" vertical="center"/>
    </xf>
    <xf numFmtId="0" fontId="15" fillId="0" borderId="66" xfId="0" applyFont="1" applyBorder="1" applyAlignment="1">
      <alignment horizontal="center" vertical="center"/>
    </xf>
    <xf numFmtId="184" fontId="7" fillId="0" borderId="9" xfId="6" applyNumberFormat="1" applyFont="1" applyFill="1" applyBorder="1" applyAlignment="1">
      <alignment horizontal="right" vertical="center"/>
    </xf>
    <xf numFmtId="38" fontId="15" fillId="0" borderId="19" xfId="7" applyFont="1" applyFill="1" applyBorder="1" applyAlignment="1" applyProtection="1">
      <alignment horizontal="center" vertical="center"/>
    </xf>
    <xf numFmtId="184" fontId="7" fillId="0" borderId="69" xfId="6" applyNumberFormat="1" applyFont="1" applyFill="1" applyBorder="1" applyAlignment="1">
      <alignment horizontal="right" vertical="center"/>
    </xf>
    <xf numFmtId="184" fontId="7" fillId="0" borderId="68" xfId="6" applyNumberFormat="1" applyFont="1" applyFill="1" applyBorder="1" applyAlignment="1">
      <alignment horizontal="right" vertical="center"/>
    </xf>
    <xf numFmtId="184" fontId="7" fillId="0" borderId="74" xfId="6" applyNumberFormat="1" applyFont="1" applyFill="1" applyBorder="1" applyAlignment="1">
      <alignment horizontal="right" vertical="center"/>
    </xf>
    <xf numFmtId="184" fontId="7" fillId="0" borderId="72" xfId="6" applyNumberFormat="1" applyFont="1" applyFill="1" applyBorder="1" applyAlignment="1">
      <alignment horizontal="right" vertical="center"/>
    </xf>
    <xf numFmtId="184" fontId="19" fillId="0" borderId="74" xfId="7" applyNumberFormat="1" applyFont="1" applyFill="1" applyBorder="1" applyAlignment="1" applyProtection="1">
      <alignment horizontal="right" vertical="center"/>
    </xf>
    <xf numFmtId="184" fontId="19" fillId="0" borderId="72" xfId="7" applyNumberFormat="1" applyFont="1" applyFill="1" applyBorder="1" applyAlignment="1" applyProtection="1">
      <alignment horizontal="right" vertical="center"/>
    </xf>
    <xf numFmtId="38" fontId="15" fillId="0" borderId="74" xfId="7" applyFont="1" applyFill="1" applyBorder="1" applyAlignment="1" applyProtection="1">
      <alignment horizontal="center" vertical="center"/>
    </xf>
    <xf numFmtId="38" fontId="15" fillId="0" borderId="72" xfId="7" applyFont="1" applyFill="1" applyBorder="1" applyAlignment="1" applyProtection="1">
      <alignment horizontal="center" vertical="center"/>
    </xf>
    <xf numFmtId="0" fontId="15" fillId="0" borderId="20" xfId="6" applyFont="1" applyFill="1" applyBorder="1" applyAlignment="1">
      <alignment horizontal="center" vertical="center"/>
    </xf>
    <xf numFmtId="0" fontId="15" fillId="0" borderId="19" xfId="6" applyFont="1" applyFill="1" applyBorder="1" applyAlignment="1">
      <alignment horizontal="center" vertical="center"/>
    </xf>
    <xf numFmtId="0" fontId="15" fillId="0" borderId="11" xfId="6" applyFont="1" applyFill="1" applyBorder="1" applyAlignment="1">
      <alignment horizontal="center" vertical="center"/>
    </xf>
    <xf numFmtId="0" fontId="15" fillId="0" borderId="9" xfId="6" applyFont="1" applyFill="1" applyBorder="1" applyAlignment="1">
      <alignment horizontal="center" vertical="center"/>
    </xf>
    <xf numFmtId="0" fontId="15" fillId="0" borderId="27" xfId="6" applyFont="1" applyFill="1" applyBorder="1" applyAlignment="1">
      <alignment horizontal="center" vertical="center"/>
    </xf>
    <xf numFmtId="0" fontId="15" fillId="0" borderId="26" xfId="6" applyFont="1" applyFill="1" applyBorder="1" applyAlignment="1">
      <alignment horizontal="center" vertical="center"/>
    </xf>
    <xf numFmtId="184" fontId="7" fillId="0" borderId="9" xfId="7" applyNumberFormat="1" applyFont="1" applyFill="1" applyBorder="1" applyAlignment="1" applyProtection="1">
      <alignment horizontal="right" vertical="center"/>
    </xf>
    <xf numFmtId="184" fontId="7" fillId="0" borderId="60" xfId="7" applyNumberFormat="1" applyFont="1" applyFill="1" applyBorder="1" applyAlignment="1" applyProtection="1">
      <alignment horizontal="right" vertical="center"/>
    </xf>
    <xf numFmtId="184" fontId="7" fillId="0" borderId="59" xfId="7" applyNumberFormat="1" applyFont="1" applyFill="1" applyBorder="1" applyAlignment="1" applyProtection="1">
      <alignment horizontal="right" vertical="center"/>
    </xf>
    <xf numFmtId="38" fontId="15" fillId="0" borderId="19" xfId="7" applyFont="1" applyFill="1" applyBorder="1" applyAlignment="1" applyProtection="1">
      <alignment horizontal="center" vertical="center" wrapText="1"/>
    </xf>
    <xf numFmtId="0" fontId="3" fillId="0" borderId="0" xfId="6" applyFont="1" applyAlignment="1">
      <alignment horizontal="left" vertical="center"/>
    </xf>
    <xf numFmtId="184" fontId="7" fillId="0" borderId="64" xfId="7" applyNumberFormat="1" applyFont="1" applyFill="1" applyBorder="1" applyAlignment="1" applyProtection="1">
      <alignment horizontal="right" vertical="center"/>
    </xf>
    <xf numFmtId="184" fontId="7" fillId="0" borderId="33" xfId="7" applyNumberFormat="1" applyFont="1" applyFill="1" applyBorder="1" applyAlignment="1" applyProtection="1">
      <alignment horizontal="right" vertical="center"/>
    </xf>
    <xf numFmtId="184" fontId="7" fillId="0" borderId="26" xfId="7" applyNumberFormat="1" applyFont="1" applyFill="1" applyBorder="1" applyAlignment="1" applyProtection="1">
      <alignment horizontal="right" vertical="center"/>
    </xf>
    <xf numFmtId="0" fontId="24" fillId="0" borderId="0" xfId="6" applyFont="1" applyAlignment="1">
      <alignment horizontal="left" vertical="center"/>
    </xf>
    <xf numFmtId="38" fontId="15" fillId="0" borderId="71" xfId="7" applyFont="1" applyFill="1" applyBorder="1" applyAlignment="1" applyProtection="1">
      <alignment horizontal="center" vertical="center"/>
    </xf>
    <xf numFmtId="184" fontId="7" fillId="0" borderId="79" xfId="6" applyNumberFormat="1" applyFont="1" applyFill="1" applyBorder="1" applyAlignment="1">
      <alignment horizontal="right" vertical="center"/>
    </xf>
    <xf numFmtId="184" fontId="19" fillId="0" borderId="9" xfId="7" applyNumberFormat="1" applyFont="1" applyFill="1" applyBorder="1" applyAlignment="1" applyProtection="1">
      <alignment horizontal="right" vertical="center"/>
    </xf>
    <xf numFmtId="38" fontId="15" fillId="0" borderId="9" xfId="7" applyFont="1" applyFill="1" applyBorder="1" applyAlignment="1" applyProtection="1">
      <alignment horizontal="center" vertical="center"/>
    </xf>
    <xf numFmtId="184" fontId="7" fillId="0" borderId="26" xfId="6" applyNumberFormat="1" applyFont="1" applyFill="1" applyBorder="1" applyAlignment="1">
      <alignment horizontal="right" vertical="center"/>
    </xf>
    <xf numFmtId="184" fontId="7" fillId="0" borderId="71" xfId="6" applyNumberFormat="1" applyFont="1" applyFill="1" applyBorder="1" applyAlignment="1">
      <alignment horizontal="right" vertical="center"/>
    </xf>
    <xf numFmtId="184" fontId="19" fillId="0" borderId="71" xfId="7" applyNumberFormat="1" applyFont="1" applyFill="1" applyBorder="1" applyAlignment="1" applyProtection="1">
      <alignment horizontal="right" vertical="center"/>
    </xf>
    <xf numFmtId="38" fontId="15" fillId="0" borderId="18" xfId="7" applyFont="1" applyFill="1" applyBorder="1" applyAlignment="1" applyProtection="1">
      <alignment horizontal="center" vertical="center"/>
    </xf>
    <xf numFmtId="38" fontId="15" fillId="0" borderId="24" xfId="7" applyFont="1" applyFill="1" applyBorder="1" applyAlignment="1" applyProtection="1">
      <alignment horizontal="center" vertical="center"/>
    </xf>
    <xf numFmtId="0" fontId="12" fillId="0" borderId="65" xfId="0" applyFont="1" applyFill="1" applyBorder="1" applyAlignment="1">
      <alignment horizontal="center" vertical="center"/>
    </xf>
    <xf numFmtId="0" fontId="12" fillId="0" borderId="81" xfId="0" applyFont="1" applyFill="1" applyBorder="1" applyAlignment="1">
      <alignment horizontal="center" vertical="center"/>
    </xf>
    <xf numFmtId="0" fontId="12" fillId="0" borderId="80" xfId="0" applyFont="1" applyFill="1" applyBorder="1" applyAlignment="1">
      <alignment horizontal="center" vertical="center"/>
    </xf>
    <xf numFmtId="0" fontId="12" fillId="0" borderId="54" xfId="0" applyFont="1" applyFill="1" applyBorder="1" applyAlignment="1">
      <alignment horizontal="center" vertical="center"/>
    </xf>
    <xf numFmtId="0" fontId="20" fillId="0" borderId="19" xfId="0" applyFont="1" applyFill="1" applyBorder="1" applyAlignment="1">
      <alignment horizontal="center" vertical="center"/>
    </xf>
    <xf numFmtId="0" fontId="20" fillId="0" borderId="18" xfId="0" applyFont="1" applyFill="1" applyBorder="1" applyAlignment="1">
      <alignment horizontal="center" vertical="center"/>
    </xf>
    <xf numFmtId="0" fontId="20" fillId="0" borderId="20" xfId="0" applyFont="1" applyFill="1" applyBorder="1" applyAlignment="1">
      <alignment horizontal="center" vertical="center"/>
    </xf>
    <xf numFmtId="0" fontId="20" fillId="0" borderId="11" xfId="0" applyFont="1" applyFill="1" applyBorder="1" applyAlignment="1">
      <alignment horizontal="center" vertical="center"/>
    </xf>
    <xf numFmtId="0" fontId="12" fillId="0" borderId="95" xfId="0" applyFont="1" applyFill="1" applyBorder="1" applyAlignment="1">
      <alignment horizontal="center" vertical="center"/>
    </xf>
    <xf numFmtId="0" fontId="12" fillId="0" borderId="51" xfId="0" applyFont="1" applyFill="1" applyBorder="1" applyAlignment="1">
      <alignment horizontal="center" vertical="center"/>
    </xf>
    <xf numFmtId="0" fontId="12" fillId="0" borderId="105" xfId="0" applyFont="1" applyFill="1" applyBorder="1" applyAlignment="1">
      <alignment horizontal="center" vertical="center"/>
    </xf>
    <xf numFmtId="0" fontId="12" fillId="0" borderId="45" xfId="0" applyFont="1" applyFill="1" applyBorder="1" applyAlignment="1">
      <alignment horizontal="center" vertical="center"/>
    </xf>
    <xf numFmtId="0" fontId="12" fillId="0" borderId="96" xfId="0" applyFont="1" applyFill="1" applyBorder="1" applyAlignment="1">
      <alignment horizontal="center" vertical="center"/>
    </xf>
    <xf numFmtId="0" fontId="12" fillId="0" borderId="36" xfId="0" applyFont="1" applyFill="1" applyBorder="1" applyAlignment="1">
      <alignment horizontal="center" vertical="center"/>
    </xf>
    <xf numFmtId="0" fontId="12" fillId="0" borderId="106" xfId="0" applyFont="1" applyBorder="1" applyAlignment="1">
      <alignment horizontal="center" vertical="center"/>
    </xf>
    <xf numFmtId="0" fontId="12" fillId="0" borderId="59" xfId="0" applyFont="1" applyBorder="1" applyAlignment="1">
      <alignment horizontal="center" vertical="center"/>
    </xf>
    <xf numFmtId="0" fontId="12" fillId="0" borderId="108" xfId="0" applyFont="1" applyBorder="1" applyAlignment="1">
      <alignment horizontal="center" vertical="center"/>
    </xf>
    <xf numFmtId="0" fontId="12" fillId="0" borderId="33" xfId="0" applyFont="1" applyBorder="1" applyAlignment="1">
      <alignment horizontal="center" vertical="center"/>
    </xf>
    <xf numFmtId="0" fontId="19" fillId="0" borderId="0" xfId="0" applyFont="1" applyAlignment="1">
      <alignment horizontal="left" vertical="center" shrinkToFit="1"/>
    </xf>
  </cellXfs>
  <cellStyles count="8">
    <cellStyle name="桁区切り" xfId="4" builtinId="6"/>
    <cellStyle name="桁区切り 2" xfId="1"/>
    <cellStyle name="桁区切り 3" xfId="3"/>
    <cellStyle name="桁区切り 4" xfId="7"/>
    <cellStyle name="標準" xfId="0" builtinId="0"/>
    <cellStyle name="標準 2" xfId="2"/>
    <cellStyle name="標準 3" xfId="5"/>
    <cellStyle name="標準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b="1"/>
              <a:t>令和２年国勢調査　</a:t>
            </a:r>
            <a:r>
              <a:rPr lang="ja-JP" b="1"/>
              <a:t>人口、世帯数の推移</a:t>
            </a:r>
            <a:r>
              <a:rPr lang="en-US" altLang="ja-JP" b="1"/>
              <a:t> </a:t>
            </a:r>
            <a:endParaRPr lang="ja-JP" b="1"/>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spPr>
            <a:solidFill>
              <a:schemeClr val="accent1"/>
            </a:solidFill>
            <a:ln>
              <a:solidFill>
                <a:schemeClr val="tx1"/>
              </a:solidFill>
            </a:ln>
            <a:effectLst/>
          </c:spPr>
          <c:invertIfNegative val="0"/>
          <c:cat>
            <c:strRef>
              <c:f>'13 国調人口'!$B$8:$B$20</c:f>
              <c:strCache>
                <c:ptCount val="13"/>
                <c:pt idx="0">
                  <c:v>昭和３５年</c:v>
                </c:pt>
                <c:pt idx="1">
                  <c:v>４０年</c:v>
                </c:pt>
                <c:pt idx="2">
                  <c:v>４５年</c:v>
                </c:pt>
                <c:pt idx="3">
                  <c:v>５０年</c:v>
                </c:pt>
                <c:pt idx="4">
                  <c:v>５５年</c:v>
                </c:pt>
                <c:pt idx="5">
                  <c:v>６０年</c:v>
                </c:pt>
                <c:pt idx="6">
                  <c:v>平成　２年</c:v>
                </c:pt>
                <c:pt idx="7">
                  <c:v>７年</c:v>
                </c:pt>
                <c:pt idx="8">
                  <c:v>１２年</c:v>
                </c:pt>
                <c:pt idx="9">
                  <c:v>１７年</c:v>
                </c:pt>
                <c:pt idx="10">
                  <c:v>２２年</c:v>
                </c:pt>
                <c:pt idx="11">
                  <c:v>２７年</c:v>
                </c:pt>
                <c:pt idx="12">
                  <c:v>令和２年</c:v>
                </c:pt>
              </c:strCache>
            </c:strRef>
          </c:cat>
          <c:val>
            <c:numRef>
              <c:f>'13 国調人口'!$C$8:$C$20</c:f>
              <c:numCache>
                <c:formatCode>#,##0</c:formatCode>
                <c:ptCount val="13"/>
                <c:pt idx="0">
                  <c:v>105590</c:v>
                </c:pt>
                <c:pt idx="1">
                  <c:v>117846</c:v>
                </c:pt>
                <c:pt idx="2">
                  <c:v>130997</c:v>
                </c:pt>
                <c:pt idx="3">
                  <c:v>147016</c:v>
                </c:pt>
                <c:pt idx="4">
                  <c:v>157084</c:v>
                </c:pt>
                <c:pt idx="5">
                  <c:v>162922</c:v>
                </c:pt>
                <c:pt idx="6">
                  <c:v>168796</c:v>
                </c:pt>
                <c:pt idx="7">
                  <c:v>172509</c:v>
                </c:pt>
                <c:pt idx="8">
                  <c:v>176698</c:v>
                </c:pt>
                <c:pt idx="9">
                  <c:v>181444</c:v>
                </c:pt>
                <c:pt idx="10">
                  <c:v>181928</c:v>
                </c:pt>
                <c:pt idx="11">
                  <c:v>182436</c:v>
                </c:pt>
                <c:pt idx="12">
                  <c:v>184661</c:v>
                </c:pt>
              </c:numCache>
            </c:numRef>
          </c:val>
          <c:extLst>
            <c:ext xmlns:c16="http://schemas.microsoft.com/office/drawing/2014/chart" uri="{C3380CC4-5D6E-409C-BE32-E72D297353CC}">
              <c16:uniqueId val="{00000000-D09A-4376-B51B-3D9C020D1CFF}"/>
            </c:ext>
          </c:extLst>
        </c:ser>
        <c:dLbls>
          <c:showLegendKey val="0"/>
          <c:showVal val="0"/>
          <c:showCatName val="0"/>
          <c:showSerName val="0"/>
          <c:showPercent val="0"/>
          <c:showBubbleSize val="0"/>
        </c:dLbls>
        <c:gapWidth val="247"/>
        <c:axId val="160622584"/>
        <c:axId val="160628152"/>
      </c:barChart>
      <c:lineChart>
        <c:grouping val="standard"/>
        <c:varyColors val="0"/>
        <c:ser>
          <c:idx val="1"/>
          <c:order val="1"/>
          <c:spPr>
            <a:ln w="28575" cap="rnd">
              <a:solidFill>
                <a:schemeClr val="tx1"/>
              </a:solidFill>
              <a:round/>
              <a:headEnd type="none"/>
              <a:tailEnd type="none"/>
            </a:ln>
            <a:effectLst/>
          </c:spPr>
          <c:marker>
            <c:symbol val="circle"/>
            <c:size val="5"/>
            <c:spPr>
              <a:solidFill>
                <a:schemeClr val="accent2"/>
              </a:solidFill>
              <a:ln w="9525">
                <a:solidFill>
                  <a:schemeClr val="tx1"/>
                </a:solidFill>
                <a:miter lim="800000"/>
              </a:ln>
              <a:effectLst/>
            </c:spPr>
          </c:marker>
          <c:cat>
            <c:strRef>
              <c:f>'13 国調人口'!$B$8:$B$20</c:f>
              <c:strCache>
                <c:ptCount val="13"/>
                <c:pt idx="0">
                  <c:v>昭和３５年</c:v>
                </c:pt>
                <c:pt idx="1">
                  <c:v>４０年</c:v>
                </c:pt>
                <c:pt idx="2">
                  <c:v>４５年</c:v>
                </c:pt>
                <c:pt idx="3">
                  <c:v>５０年</c:v>
                </c:pt>
                <c:pt idx="4">
                  <c:v>５５年</c:v>
                </c:pt>
                <c:pt idx="5">
                  <c:v>６０年</c:v>
                </c:pt>
                <c:pt idx="6">
                  <c:v>平成　２年</c:v>
                </c:pt>
                <c:pt idx="7">
                  <c:v>７年</c:v>
                </c:pt>
                <c:pt idx="8">
                  <c:v>１２年</c:v>
                </c:pt>
                <c:pt idx="9">
                  <c:v>１７年</c:v>
                </c:pt>
                <c:pt idx="10">
                  <c:v>２２年</c:v>
                </c:pt>
                <c:pt idx="11">
                  <c:v>２７年</c:v>
                </c:pt>
                <c:pt idx="12">
                  <c:v>令和２年</c:v>
                </c:pt>
              </c:strCache>
            </c:strRef>
          </c:cat>
          <c:val>
            <c:numRef>
              <c:f>'13 国調人口'!$F$8:$F$20</c:f>
              <c:numCache>
                <c:formatCode>#,##0</c:formatCode>
                <c:ptCount val="13"/>
                <c:pt idx="0">
                  <c:v>21919</c:v>
                </c:pt>
                <c:pt idx="1">
                  <c:v>31658</c:v>
                </c:pt>
                <c:pt idx="2">
                  <c:v>31467</c:v>
                </c:pt>
                <c:pt idx="3">
                  <c:v>37098</c:v>
                </c:pt>
                <c:pt idx="4">
                  <c:v>41995</c:v>
                </c:pt>
                <c:pt idx="5">
                  <c:v>44147</c:v>
                </c:pt>
                <c:pt idx="6">
                  <c:v>48599</c:v>
                </c:pt>
                <c:pt idx="7">
                  <c:v>52556</c:v>
                </c:pt>
                <c:pt idx="8">
                  <c:v>56961</c:v>
                </c:pt>
                <c:pt idx="9">
                  <c:v>61777</c:v>
                </c:pt>
                <c:pt idx="10">
                  <c:v>64904</c:v>
                </c:pt>
                <c:pt idx="11">
                  <c:v>67976</c:v>
                </c:pt>
                <c:pt idx="12">
                  <c:v>72220</c:v>
                </c:pt>
              </c:numCache>
            </c:numRef>
          </c:val>
          <c:smooth val="0"/>
          <c:extLst>
            <c:ext xmlns:c16="http://schemas.microsoft.com/office/drawing/2014/chart" uri="{C3380CC4-5D6E-409C-BE32-E72D297353CC}">
              <c16:uniqueId val="{00000001-D09A-4376-B51B-3D9C020D1CFF}"/>
            </c:ext>
          </c:extLst>
        </c:ser>
        <c:dLbls>
          <c:showLegendKey val="0"/>
          <c:showVal val="0"/>
          <c:showCatName val="0"/>
          <c:showSerName val="0"/>
          <c:showPercent val="0"/>
          <c:showBubbleSize val="0"/>
        </c:dLbls>
        <c:marker val="1"/>
        <c:smooth val="0"/>
        <c:axId val="159559240"/>
        <c:axId val="160067712"/>
      </c:lineChart>
      <c:catAx>
        <c:axId val="160622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0628152"/>
        <c:crosses val="autoZero"/>
        <c:auto val="1"/>
        <c:lblAlgn val="ctr"/>
        <c:lblOffset val="100"/>
        <c:noMultiLvlLbl val="0"/>
      </c:catAx>
      <c:valAx>
        <c:axId val="1606281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0622584"/>
        <c:crosses val="autoZero"/>
        <c:crossBetween val="between"/>
      </c:valAx>
      <c:valAx>
        <c:axId val="160067712"/>
        <c:scaling>
          <c:orientation val="minMax"/>
        </c:scaling>
        <c:delete val="0"/>
        <c:axPos val="r"/>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9559240"/>
        <c:crosses val="max"/>
        <c:crossBetween val="between"/>
      </c:valAx>
      <c:catAx>
        <c:axId val="159559240"/>
        <c:scaling>
          <c:orientation val="minMax"/>
        </c:scaling>
        <c:delete val="1"/>
        <c:axPos val="b"/>
        <c:numFmt formatCode="General" sourceLinked="1"/>
        <c:majorTickMark val="none"/>
        <c:minorTickMark val="none"/>
        <c:tickLblPos val="nextTo"/>
        <c:crossAx val="160067712"/>
        <c:crosses val="autoZero"/>
        <c:auto val="1"/>
        <c:lblAlgn val="ctr"/>
        <c:lblOffset val="100"/>
        <c:noMultiLvlLbl val="0"/>
      </c:catAx>
      <c:spPr>
        <a:noFill/>
        <a:ln>
          <a:noFill/>
        </a:ln>
        <a:effectLst/>
      </c:spPr>
    </c:plotArea>
    <c:legend>
      <c:legendPos val="t"/>
      <c:layout>
        <c:manualLayout>
          <c:xMode val="edge"/>
          <c:yMode val="edge"/>
          <c:x val="0.28668551994380986"/>
          <c:y val="0.10270690823560133"/>
          <c:w val="0.43132379579313151"/>
          <c:h val="5.220455443412547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paperSize="9" orientation="landscape" verticalDpi="0"/>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b="1"/>
              <a:t>令和２年国勢調査　人口ピラミッド</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4.2963716136403693E-2"/>
          <c:y val="0.11340258938220958"/>
          <c:w val="0.923250485953376"/>
          <c:h val="0.76208363546960534"/>
        </c:manualLayout>
      </c:layout>
      <c:barChart>
        <c:barDir val="bar"/>
        <c:grouping val="stacked"/>
        <c:varyColors val="0"/>
        <c:ser>
          <c:idx val="0"/>
          <c:order val="0"/>
          <c:spPr>
            <a:solidFill>
              <a:schemeClr val="accent1">
                <a:lumMod val="75000"/>
              </a:schemeClr>
            </a:solidFill>
            <a:ln w="9525">
              <a:solidFill>
                <a:schemeClr val="tx1"/>
              </a:solidFill>
            </a:ln>
            <a:effectLst/>
          </c:spPr>
          <c:invertIfNegative val="0"/>
          <c:cat>
            <c:strRef>
              <c:f>'13 国調人口'!$B$34:$B$54</c:f>
              <c:strCache>
                <c:ptCount val="21"/>
                <c:pt idx="0">
                  <c:v>０～４歳</c:v>
                </c:pt>
                <c:pt idx="1">
                  <c:v>５～９歳</c:v>
                </c:pt>
                <c:pt idx="2">
                  <c:v>10～14歳</c:v>
                </c:pt>
                <c:pt idx="3">
                  <c:v>15～19歳</c:v>
                </c:pt>
                <c:pt idx="4">
                  <c:v>20～24歳</c:v>
                </c:pt>
                <c:pt idx="5">
                  <c:v>25～29歳</c:v>
                </c:pt>
                <c:pt idx="6">
                  <c:v>30～34歳</c:v>
                </c:pt>
                <c:pt idx="7">
                  <c:v>35～39歳</c:v>
                </c:pt>
                <c:pt idx="8">
                  <c:v>40～44歳</c:v>
                </c:pt>
                <c:pt idx="9">
                  <c:v>45～49歳</c:v>
                </c:pt>
                <c:pt idx="10">
                  <c:v>50～54歳</c:v>
                </c:pt>
                <c:pt idx="11">
                  <c:v>55～59歳</c:v>
                </c:pt>
                <c:pt idx="12">
                  <c:v>60～64歳</c:v>
                </c:pt>
                <c:pt idx="13">
                  <c:v>65～69歳</c:v>
                </c:pt>
                <c:pt idx="14">
                  <c:v>70～74歳</c:v>
                </c:pt>
                <c:pt idx="15">
                  <c:v>75～79歳</c:v>
                </c:pt>
                <c:pt idx="16">
                  <c:v>80～84歳</c:v>
                </c:pt>
                <c:pt idx="17">
                  <c:v>85～89歳</c:v>
                </c:pt>
                <c:pt idx="18">
                  <c:v>90～94歳</c:v>
                </c:pt>
                <c:pt idx="19">
                  <c:v>95～99歳</c:v>
                </c:pt>
                <c:pt idx="20">
                  <c:v>100歳以上</c:v>
                </c:pt>
              </c:strCache>
            </c:strRef>
          </c:cat>
          <c:val>
            <c:numRef>
              <c:f>'13 国調人口'!$D$34:$D$54</c:f>
              <c:numCache>
                <c:formatCode>#,##0</c:formatCode>
                <c:ptCount val="21"/>
                <c:pt idx="0">
                  <c:v>-3891</c:v>
                </c:pt>
                <c:pt idx="1">
                  <c:v>-4418</c:v>
                </c:pt>
                <c:pt idx="2">
                  <c:v>-4560</c:v>
                </c:pt>
                <c:pt idx="3">
                  <c:v>-4679</c:v>
                </c:pt>
                <c:pt idx="4">
                  <c:v>-4625</c:v>
                </c:pt>
                <c:pt idx="5">
                  <c:v>-4951</c:v>
                </c:pt>
                <c:pt idx="6">
                  <c:v>-5331</c:v>
                </c:pt>
                <c:pt idx="7">
                  <c:v>-5790</c:v>
                </c:pt>
                <c:pt idx="8">
                  <c:v>-6421</c:v>
                </c:pt>
                <c:pt idx="9">
                  <c:v>-7850</c:v>
                </c:pt>
                <c:pt idx="10">
                  <c:v>-6420</c:v>
                </c:pt>
                <c:pt idx="11">
                  <c:v>-5540</c:v>
                </c:pt>
                <c:pt idx="12">
                  <c:v>-4972</c:v>
                </c:pt>
                <c:pt idx="13">
                  <c:v>-5193</c:v>
                </c:pt>
                <c:pt idx="14">
                  <c:v>-6062</c:v>
                </c:pt>
                <c:pt idx="15">
                  <c:v>-4699</c:v>
                </c:pt>
                <c:pt idx="16">
                  <c:v>-2958</c:v>
                </c:pt>
                <c:pt idx="17" formatCode="General">
                  <c:v>-1714</c:v>
                </c:pt>
                <c:pt idx="18" formatCode="General">
                  <c:v>-666</c:v>
                </c:pt>
                <c:pt idx="19" formatCode="General">
                  <c:v>-111</c:v>
                </c:pt>
                <c:pt idx="20" formatCode="General">
                  <c:v>-15</c:v>
                </c:pt>
              </c:numCache>
            </c:numRef>
          </c:val>
          <c:extLst>
            <c:ext xmlns:c16="http://schemas.microsoft.com/office/drawing/2014/chart" uri="{C3380CC4-5D6E-409C-BE32-E72D297353CC}">
              <c16:uniqueId val="{00000000-3E58-49CD-9589-2C080C5BAD95}"/>
            </c:ext>
          </c:extLst>
        </c:ser>
        <c:ser>
          <c:idx val="1"/>
          <c:order val="1"/>
          <c:spPr>
            <a:solidFill>
              <a:schemeClr val="accent2"/>
            </a:solidFill>
            <a:ln>
              <a:solidFill>
                <a:schemeClr val="tx1"/>
              </a:solidFill>
            </a:ln>
            <a:effectLst/>
          </c:spPr>
          <c:invertIfNegative val="0"/>
          <c:cat>
            <c:strRef>
              <c:f>'13 国調人口'!$B$34:$B$54</c:f>
              <c:strCache>
                <c:ptCount val="21"/>
                <c:pt idx="0">
                  <c:v>０～４歳</c:v>
                </c:pt>
                <c:pt idx="1">
                  <c:v>５～９歳</c:v>
                </c:pt>
                <c:pt idx="2">
                  <c:v>10～14歳</c:v>
                </c:pt>
                <c:pt idx="3">
                  <c:v>15～19歳</c:v>
                </c:pt>
                <c:pt idx="4">
                  <c:v>20～24歳</c:v>
                </c:pt>
                <c:pt idx="5">
                  <c:v>25～29歳</c:v>
                </c:pt>
                <c:pt idx="6">
                  <c:v>30～34歳</c:v>
                </c:pt>
                <c:pt idx="7">
                  <c:v>35～39歳</c:v>
                </c:pt>
                <c:pt idx="8">
                  <c:v>40～44歳</c:v>
                </c:pt>
                <c:pt idx="9">
                  <c:v>45～49歳</c:v>
                </c:pt>
                <c:pt idx="10">
                  <c:v>50～54歳</c:v>
                </c:pt>
                <c:pt idx="11">
                  <c:v>55～59歳</c:v>
                </c:pt>
                <c:pt idx="12">
                  <c:v>60～64歳</c:v>
                </c:pt>
                <c:pt idx="13">
                  <c:v>65～69歳</c:v>
                </c:pt>
                <c:pt idx="14">
                  <c:v>70～74歳</c:v>
                </c:pt>
                <c:pt idx="15">
                  <c:v>75～79歳</c:v>
                </c:pt>
                <c:pt idx="16">
                  <c:v>80～84歳</c:v>
                </c:pt>
                <c:pt idx="17">
                  <c:v>85～89歳</c:v>
                </c:pt>
                <c:pt idx="18">
                  <c:v>90～94歳</c:v>
                </c:pt>
                <c:pt idx="19">
                  <c:v>95～99歳</c:v>
                </c:pt>
                <c:pt idx="20">
                  <c:v>100歳以上</c:v>
                </c:pt>
              </c:strCache>
            </c:strRef>
          </c:cat>
          <c:val>
            <c:numRef>
              <c:f>'13 国調人口'!$E$34:$E$54</c:f>
              <c:numCache>
                <c:formatCode>#,##0</c:formatCode>
                <c:ptCount val="21"/>
                <c:pt idx="0">
                  <c:v>3739</c:v>
                </c:pt>
                <c:pt idx="1">
                  <c:v>4278</c:v>
                </c:pt>
                <c:pt idx="2">
                  <c:v>4452</c:v>
                </c:pt>
                <c:pt idx="3">
                  <c:v>4388</c:v>
                </c:pt>
                <c:pt idx="4">
                  <c:v>4322</c:v>
                </c:pt>
                <c:pt idx="5">
                  <c:v>4436</c:v>
                </c:pt>
                <c:pt idx="6">
                  <c:v>4728</c:v>
                </c:pt>
                <c:pt idx="7">
                  <c:v>5328</c:v>
                </c:pt>
                <c:pt idx="8">
                  <c:v>6001</c:v>
                </c:pt>
                <c:pt idx="9">
                  <c:v>7276</c:v>
                </c:pt>
                <c:pt idx="10">
                  <c:v>5886</c:v>
                </c:pt>
                <c:pt idx="11">
                  <c:v>5396</c:v>
                </c:pt>
                <c:pt idx="12">
                  <c:v>5102</c:v>
                </c:pt>
                <c:pt idx="13">
                  <c:v>5602</c:v>
                </c:pt>
                <c:pt idx="14">
                  <c:v>6851</c:v>
                </c:pt>
                <c:pt idx="15">
                  <c:v>5242</c:v>
                </c:pt>
                <c:pt idx="16">
                  <c:v>4208</c:v>
                </c:pt>
                <c:pt idx="17">
                  <c:v>2802</c:v>
                </c:pt>
                <c:pt idx="18">
                  <c:v>1558</c:v>
                </c:pt>
                <c:pt idx="19">
                  <c:v>474</c:v>
                </c:pt>
                <c:pt idx="20" formatCode="General">
                  <c:v>82</c:v>
                </c:pt>
              </c:numCache>
            </c:numRef>
          </c:val>
          <c:extLst>
            <c:ext xmlns:c16="http://schemas.microsoft.com/office/drawing/2014/chart" uri="{C3380CC4-5D6E-409C-BE32-E72D297353CC}">
              <c16:uniqueId val="{00000001-3E58-49CD-9589-2C080C5BAD95}"/>
            </c:ext>
          </c:extLst>
        </c:ser>
        <c:dLbls>
          <c:showLegendKey val="0"/>
          <c:showVal val="0"/>
          <c:showCatName val="0"/>
          <c:showSerName val="0"/>
          <c:showPercent val="0"/>
          <c:showBubbleSize val="0"/>
        </c:dLbls>
        <c:gapWidth val="0"/>
        <c:overlap val="100"/>
        <c:axId val="159225408"/>
        <c:axId val="159247048"/>
      </c:barChart>
      <c:catAx>
        <c:axId val="159225408"/>
        <c:scaling>
          <c:orientation val="minMax"/>
        </c:scaling>
        <c:delete val="1"/>
        <c:axPos val="l"/>
        <c:numFmt formatCode="General" sourceLinked="1"/>
        <c:majorTickMark val="none"/>
        <c:minorTickMark val="none"/>
        <c:tickLblPos val="nextTo"/>
        <c:crossAx val="159247048"/>
        <c:crosses val="autoZero"/>
        <c:auto val="1"/>
        <c:lblAlgn val="ctr"/>
        <c:lblOffset val="100"/>
        <c:noMultiLvlLbl val="0"/>
      </c:catAx>
      <c:valAx>
        <c:axId val="159247048"/>
        <c:scaling>
          <c:orientation val="minMax"/>
          <c:max val="1000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9225408"/>
        <c:crosses val="autoZero"/>
        <c:crossBetween val="between"/>
      </c:valAx>
      <c:spPr>
        <a:noFill/>
        <a:ln>
          <a:solidFill>
            <a:schemeClr val="accent1">
              <a:lumMod val="75000"/>
            </a:schemeClr>
          </a:solidFill>
        </a:ln>
        <a:effectLst/>
      </c:spPr>
    </c:plotArea>
    <c:legend>
      <c:legendPos val="b"/>
      <c:layout>
        <c:manualLayout>
          <c:xMode val="edge"/>
          <c:yMode val="edge"/>
          <c:x val="0.43020926623169442"/>
          <c:y val="0.93312291845872231"/>
          <c:w val="0.16787202094508874"/>
          <c:h val="4.726923840402302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bg1"/>
      </a:solidFill>
      <a:round/>
    </a:ln>
    <a:effectLst/>
  </c:spPr>
  <c:txPr>
    <a:bodyPr/>
    <a:lstStyle/>
    <a:p>
      <a:pPr>
        <a:defRPr/>
      </a:pPr>
      <a:endParaRPr lang="ja-JP"/>
    </a:p>
  </c:txPr>
  <c:printSettings>
    <c:headerFooter/>
    <c:pageMargins b="0.75" l="0.7" r="0.7" t="0.75" header="0.3" footer="0.3"/>
    <c:pageSetup orientation="portrait"/>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438150</xdr:colOff>
      <xdr:row>2</xdr:row>
      <xdr:rowOff>47625</xdr:rowOff>
    </xdr:from>
    <xdr:to>
      <xdr:col>8</xdr:col>
      <xdr:colOff>361950</xdr:colOff>
      <xdr:row>26</xdr:row>
      <xdr:rowOff>38099</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628651</xdr:colOff>
      <xdr:row>4</xdr:row>
      <xdr:rowOff>104775</xdr:rowOff>
    </xdr:from>
    <xdr:to>
      <xdr:col>4</xdr:col>
      <xdr:colOff>400050</xdr:colOff>
      <xdr:row>6</xdr:row>
      <xdr:rowOff>19050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686051" y="790575"/>
          <a:ext cx="457199"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人口</a:t>
          </a:r>
        </a:p>
      </xdr:txBody>
    </xdr:sp>
    <xdr:clientData/>
  </xdr:twoCellAnchor>
  <xdr:twoCellAnchor>
    <xdr:from>
      <xdr:col>0</xdr:col>
      <xdr:colOff>9525</xdr:colOff>
      <xdr:row>28</xdr:row>
      <xdr:rowOff>166687</xdr:rowOff>
    </xdr:from>
    <xdr:to>
      <xdr:col>8</xdr:col>
      <xdr:colOff>628649</xdr:colOff>
      <xdr:row>55</xdr:row>
      <xdr:rowOff>71437</xdr:rowOff>
    </xdr:to>
    <xdr:graphicFrame macro="">
      <xdr:nvGraphicFramePr>
        <xdr:cNvPr id="4" name="グラフ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76199</xdr:colOff>
      <xdr:row>53</xdr:row>
      <xdr:rowOff>85725</xdr:rowOff>
    </xdr:from>
    <xdr:to>
      <xdr:col>4</xdr:col>
      <xdr:colOff>390524</xdr:colOff>
      <xdr:row>55</xdr:row>
      <xdr:rowOff>9525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819399" y="9172575"/>
          <a:ext cx="314325"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男</a:t>
          </a:r>
        </a:p>
      </xdr:txBody>
    </xdr:sp>
    <xdr:clientData/>
  </xdr:twoCellAnchor>
  <xdr:twoCellAnchor>
    <xdr:from>
      <xdr:col>7</xdr:col>
      <xdr:colOff>297473</xdr:colOff>
      <xdr:row>52</xdr:row>
      <xdr:rowOff>70339</xdr:rowOff>
    </xdr:from>
    <xdr:to>
      <xdr:col>8</xdr:col>
      <xdr:colOff>76200</xdr:colOff>
      <xdr:row>53</xdr:row>
      <xdr:rowOff>123825</xdr:rowOff>
    </xdr:to>
    <xdr:sp macro="" textlink="">
      <xdr:nvSpPr>
        <xdr:cNvPr id="6" name="テキスト ボックス 1">
          <a:extLst>
            <a:ext uri="{FF2B5EF4-FFF2-40B4-BE49-F238E27FC236}">
              <a16:creationId xmlns:a16="http://schemas.microsoft.com/office/drawing/2014/main" id="{00000000-0008-0000-0000-000006000000}"/>
            </a:ext>
          </a:extLst>
        </xdr:cNvPr>
        <xdr:cNvSpPr txBox="1"/>
      </xdr:nvSpPr>
      <xdr:spPr>
        <a:xfrm>
          <a:off x="5098073" y="8985739"/>
          <a:ext cx="464527" cy="22493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800"/>
            <a:t>8,000</a:t>
          </a:r>
          <a:endParaRPr lang="ja-JP" altLang="en-US" sz="800"/>
        </a:p>
      </xdr:txBody>
    </xdr:sp>
    <xdr:clientData/>
  </xdr:twoCellAnchor>
  <xdr:twoCellAnchor>
    <xdr:from>
      <xdr:col>8</xdr:col>
      <xdr:colOff>123825</xdr:colOff>
      <xdr:row>52</xdr:row>
      <xdr:rowOff>70338</xdr:rowOff>
    </xdr:from>
    <xdr:to>
      <xdr:col>8</xdr:col>
      <xdr:colOff>676275</xdr:colOff>
      <xdr:row>53</xdr:row>
      <xdr:rowOff>152399</xdr:rowOff>
    </xdr:to>
    <xdr:sp macro="" textlink="">
      <xdr:nvSpPr>
        <xdr:cNvPr id="7" name="テキスト ボックス 1">
          <a:extLst>
            <a:ext uri="{FF2B5EF4-FFF2-40B4-BE49-F238E27FC236}">
              <a16:creationId xmlns:a16="http://schemas.microsoft.com/office/drawing/2014/main" id="{00000000-0008-0000-0000-000007000000}"/>
            </a:ext>
          </a:extLst>
        </xdr:cNvPr>
        <xdr:cNvSpPr txBox="1"/>
      </xdr:nvSpPr>
      <xdr:spPr>
        <a:xfrm>
          <a:off x="5610225" y="8985738"/>
          <a:ext cx="552450" cy="253511"/>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800"/>
            <a:t>10,000</a:t>
          </a:r>
          <a:endParaRPr lang="ja-JP" altLang="en-US" sz="800"/>
        </a:p>
      </xdr:txBody>
    </xdr:sp>
    <xdr:clientData/>
  </xdr:twoCellAnchor>
  <xdr:twoCellAnchor>
    <xdr:from>
      <xdr:col>1</xdr:col>
      <xdr:colOff>479181</xdr:colOff>
      <xdr:row>52</xdr:row>
      <xdr:rowOff>63012</xdr:rowOff>
    </xdr:from>
    <xdr:to>
      <xdr:col>2</xdr:col>
      <xdr:colOff>288681</xdr:colOff>
      <xdr:row>53</xdr:row>
      <xdr:rowOff>91587</xdr:rowOff>
    </xdr:to>
    <xdr:sp macro="" textlink="">
      <xdr:nvSpPr>
        <xdr:cNvPr id="8" name="テキスト ボックス 1">
          <a:extLst>
            <a:ext uri="{FF2B5EF4-FFF2-40B4-BE49-F238E27FC236}">
              <a16:creationId xmlns:a16="http://schemas.microsoft.com/office/drawing/2014/main" id="{00000000-0008-0000-0000-000008000000}"/>
            </a:ext>
          </a:extLst>
        </xdr:cNvPr>
        <xdr:cNvSpPr txBox="1"/>
      </xdr:nvSpPr>
      <xdr:spPr>
        <a:xfrm>
          <a:off x="1164981" y="8978412"/>
          <a:ext cx="495300" cy="200025"/>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800"/>
            <a:t>6,000</a:t>
          </a:r>
          <a:endParaRPr lang="ja-JP" altLang="en-US" sz="800"/>
        </a:p>
      </xdr:txBody>
    </xdr:sp>
    <xdr:clientData/>
  </xdr:twoCellAnchor>
  <xdr:twoCellAnchor>
    <xdr:from>
      <xdr:col>6</xdr:col>
      <xdr:colOff>419100</xdr:colOff>
      <xdr:row>52</xdr:row>
      <xdr:rowOff>72537</xdr:rowOff>
    </xdr:from>
    <xdr:to>
      <xdr:col>7</xdr:col>
      <xdr:colOff>228600</xdr:colOff>
      <xdr:row>53</xdr:row>
      <xdr:rowOff>101112</xdr:rowOff>
    </xdr:to>
    <xdr:sp macro="" textlink="">
      <xdr:nvSpPr>
        <xdr:cNvPr id="9" name="テキスト ボックス 1">
          <a:extLst>
            <a:ext uri="{FF2B5EF4-FFF2-40B4-BE49-F238E27FC236}">
              <a16:creationId xmlns:a16="http://schemas.microsoft.com/office/drawing/2014/main" id="{00000000-0008-0000-0000-000009000000}"/>
            </a:ext>
          </a:extLst>
        </xdr:cNvPr>
        <xdr:cNvSpPr txBox="1"/>
      </xdr:nvSpPr>
      <xdr:spPr>
        <a:xfrm>
          <a:off x="4533900" y="8987937"/>
          <a:ext cx="495300" cy="200025"/>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800"/>
            <a:t>6,000</a:t>
          </a:r>
          <a:endParaRPr lang="ja-JP" altLang="en-US" sz="800"/>
        </a:p>
      </xdr:txBody>
    </xdr:sp>
    <xdr:clientData/>
  </xdr:twoCellAnchor>
  <xdr:twoCellAnchor>
    <xdr:from>
      <xdr:col>2</xdr:col>
      <xdr:colOff>290146</xdr:colOff>
      <xdr:row>52</xdr:row>
      <xdr:rowOff>63012</xdr:rowOff>
    </xdr:from>
    <xdr:to>
      <xdr:col>3</xdr:col>
      <xdr:colOff>99646</xdr:colOff>
      <xdr:row>53</xdr:row>
      <xdr:rowOff>91587</xdr:rowOff>
    </xdr:to>
    <xdr:sp macro="" textlink="">
      <xdr:nvSpPr>
        <xdr:cNvPr id="10" name="テキスト ボックス 1">
          <a:extLst>
            <a:ext uri="{FF2B5EF4-FFF2-40B4-BE49-F238E27FC236}">
              <a16:creationId xmlns:a16="http://schemas.microsoft.com/office/drawing/2014/main" id="{00000000-0008-0000-0000-00000A000000}"/>
            </a:ext>
          </a:extLst>
        </xdr:cNvPr>
        <xdr:cNvSpPr txBox="1"/>
      </xdr:nvSpPr>
      <xdr:spPr>
        <a:xfrm>
          <a:off x="1661746" y="8978412"/>
          <a:ext cx="495300" cy="200025"/>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800"/>
            <a:t>4,000</a:t>
          </a:r>
          <a:endParaRPr lang="ja-JP" altLang="en-US" sz="800"/>
        </a:p>
      </xdr:txBody>
    </xdr:sp>
    <xdr:clientData/>
  </xdr:twoCellAnchor>
  <xdr:twoCellAnchor>
    <xdr:from>
      <xdr:col>5</xdr:col>
      <xdr:colOff>552450</xdr:colOff>
      <xdr:row>52</xdr:row>
      <xdr:rowOff>82062</xdr:rowOff>
    </xdr:from>
    <xdr:to>
      <xdr:col>6</xdr:col>
      <xdr:colOff>361950</xdr:colOff>
      <xdr:row>53</xdr:row>
      <xdr:rowOff>110637</xdr:rowOff>
    </xdr:to>
    <xdr:sp macro="" textlink="">
      <xdr:nvSpPr>
        <xdr:cNvPr id="11" name="テキスト ボックス 1">
          <a:extLst>
            <a:ext uri="{FF2B5EF4-FFF2-40B4-BE49-F238E27FC236}">
              <a16:creationId xmlns:a16="http://schemas.microsoft.com/office/drawing/2014/main" id="{00000000-0008-0000-0000-00000B000000}"/>
            </a:ext>
          </a:extLst>
        </xdr:cNvPr>
        <xdr:cNvSpPr txBox="1"/>
      </xdr:nvSpPr>
      <xdr:spPr>
        <a:xfrm>
          <a:off x="3981450" y="8997462"/>
          <a:ext cx="495300" cy="200025"/>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800"/>
            <a:t>4,000</a:t>
          </a:r>
          <a:endParaRPr lang="ja-JP" altLang="en-US" sz="800"/>
        </a:p>
      </xdr:txBody>
    </xdr:sp>
    <xdr:clientData/>
  </xdr:twoCellAnchor>
  <xdr:twoCellAnchor>
    <xdr:from>
      <xdr:col>3</xdr:col>
      <xdr:colOff>204421</xdr:colOff>
      <xdr:row>52</xdr:row>
      <xdr:rowOff>57883</xdr:rowOff>
    </xdr:from>
    <xdr:to>
      <xdr:col>4</xdr:col>
      <xdr:colOff>13921</xdr:colOff>
      <xdr:row>53</xdr:row>
      <xdr:rowOff>86458</xdr:rowOff>
    </xdr:to>
    <xdr:sp macro="" textlink="">
      <xdr:nvSpPr>
        <xdr:cNvPr id="12" name="テキスト ボックス 1">
          <a:extLst>
            <a:ext uri="{FF2B5EF4-FFF2-40B4-BE49-F238E27FC236}">
              <a16:creationId xmlns:a16="http://schemas.microsoft.com/office/drawing/2014/main" id="{00000000-0008-0000-0000-00000C000000}"/>
            </a:ext>
          </a:extLst>
        </xdr:cNvPr>
        <xdr:cNvSpPr txBox="1"/>
      </xdr:nvSpPr>
      <xdr:spPr>
        <a:xfrm>
          <a:off x="2261821" y="8973283"/>
          <a:ext cx="495300" cy="200025"/>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800"/>
            <a:t>2,000</a:t>
          </a:r>
          <a:endParaRPr lang="ja-JP" altLang="en-US" sz="800"/>
        </a:p>
      </xdr:txBody>
    </xdr:sp>
    <xdr:clientData/>
  </xdr:twoCellAnchor>
  <xdr:twoCellAnchor>
    <xdr:from>
      <xdr:col>4</xdr:col>
      <xdr:colOff>643304</xdr:colOff>
      <xdr:row>52</xdr:row>
      <xdr:rowOff>69606</xdr:rowOff>
    </xdr:from>
    <xdr:to>
      <xdr:col>5</xdr:col>
      <xdr:colOff>449873</xdr:colOff>
      <xdr:row>53</xdr:row>
      <xdr:rowOff>98181</xdr:rowOff>
    </xdr:to>
    <xdr:sp macro="" textlink="">
      <xdr:nvSpPr>
        <xdr:cNvPr id="13" name="テキスト ボックス 1">
          <a:extLst>
            <a:ext uri="{FF2B5EF4-FFF2-40B4-BE49-F238E27FC236}">
              <a16:creationId xmlns:a16="http://schemas.microsoft.com/office/drawing/2014/main" id="{00000000-0008-0000-0000-00000D000000}"/>
            </a:ext>
          </a:extLst>
        </xdr:cNvPr>
        <xdr:cNvSpPr txBox="1"/>
      </xdr:nvSpPr>
      <xdr:spPr>
        <a:xfrm>
          <a:off x="3386504" y="8985006"/>
          <a:ext cx="492369" cy="200025"/>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800"/>
            <a:t>2,000</a:t>
          </a:r>
          <a:endParaRPr lang="ja-JP" altLang="en-US" sz="800"/>
        </a:p>
      </xdr:txBody>
    </xdr:sp>
    <xdr:clientData/>
  </xdr:twoCellAnchor>
  <xdr:twoCellAnchor>
    <xdr:from>
      <xdr:col>4</xdr:col>
      <xdr:colOff>169252</xdr:colOff>
      <xdr:row>51</xdr:row>
      <xdr:rowOff>27110</xdr:rowOff>
    </xdr:from>
    <xdr:to>
      <xdr:col>4</xdr:col>
      <xdr:colOff>664552</xdr:colOff>
      <xdr:row>52</xdr:row>
      <xdr:rowOff>33704</xdr:rowOff>
    </xdr:to>
    <xdr:sp macro="" textlink="">
      <xdr:nvSpPr>
        <xdr:cNvPr id="14" name="テキスト ボックス 1">
          <a:extLst>
            <a:ext uri="{FF2B5EF4-FFF2-40B4-BE49-F238E27FC236}">
              <a16:creationId xmlns:a16="http://schemas.microsoft.com/office/drawing/2014/main" id="{00000000-0008-0000-0000-00000E000000}"/>
            </a:ext>
          </a:extLst>
        </xdr:cNvPr>
        <xdr:cNvSpPr txBox="1"/>
      </xdr:nvSpPr>
      <xdr:spPr>
        <a:xfrm>
          <a:off x="2912452" y="8771060"/>
          <a:ext cx="495300" cy="178044"/>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800"/>
            <a:t>0~4</a:t>
          </a:r>
          <a:endParaRPr lang="ja-JP" altLang="en-US" sz="800"/>
        </a:p>
      </xdr:txBody>
    </xdr:sp>
    <xdr:clientData/>
  </xdr:twoCellAnchor>
  <xdr:twoCellAnchor>
    <xdr:from>
      <xdr:col>4</xdr:col>
      <xdr:colOff>169252</xdr:colOff>
      <xdr:row>50</xdr:row>
      <xdr:rowOff>26377</xdr:rowOff>
    </xdr:from>
    <xdr:to>
      <xdr:col>4</xdr:col>
      <xdr:colOff>561975</xdr:colOff>
      <xdr:row>51</xdr:row>
      <xdr:rowOff>19050</xdr:rowOff>
    </xdr:to>
    <xdr:sp macro="" textlink="">
      <xdr:nvSpPr>
        <xdr:cNvPr id="15" name="テキスト ボックス 1">
          <a:extLst>
            <a:ext uri="{FF2B5EF4-FFF2-40B4-BE49-F238E27FC236}">
              <a16:creationId xmlns:a16="http://schemas.microsoft.com/office/drawing/2014/main" id="{00000000-0008-0000-0000-00000F000000}"/>
            </a:ext>
          </a:extLst>
        </xdr:cNvPr>
        <xdr:cNvSpPr txBox="1"/>
      </xdr:nvSpPr>
      <xdr:spPr>
        <a:xfrm>
          <a:off x="2912452" y="8598877"/>
          <a:ext cx="392723" cy="164123"/>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800"/>
            <a:t>5~9</a:t>
          </a:r>
          <a:endParaRPr lang="ja-JP" altLang="en-US" sz="800"/>
        </a:p>
      </xdr:txBody>
    </xdr:sp>
    <xdr:clientData/>
  </xdr:twoCellAnchor>
  <xdr:twoCellAnchor>
    <xdr:from>
      <xdr:col>4</xdr:col>
      <xdr:colOff>104775</xdr:colOff>
      <xdr:row>49</xdr:row>
      <xdr:rowOff>19050</xdr:rowOff>
    </xdr:from>
    <xdr:to>
      <xdr:col>4</xdr:col>
      <xdr:colOff>600075</xdr:colOff>
      <xdr:row>50</xdr:row>
      <xdr:rowOff>28575</xdr:rowOff>
    </xdr:to>
    <xdr:sp macro="" textlink="">
      <xdr:nvSpPr>
        <xdr:cNvPr id="16" name="テキスト ボックス 1">
          <a:extLst>
            <a:ext uri="{FF2B5EF4-FFF2-40B4-BE49-F238E27FC236}">
              <a16:creationId xmlns:a16="http://schemas.microsoft.com/office/drawing/2014/main" id="{00000000-0008-0000-0000-000010000000}"/>
            </a:ext>
          </a:extLst>
        </xdr:cNvPr>
        <xdr:cNvSpPr txBox="1"/>
      </xdr:nvSpPr>
      <xdr:spPr>
        <a:xfrm>
          <a:off x="2847975" y="8420100"/>
          <a:ext cx="495300" cy="18097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800"/>
            <a:t>10~14</a:t>
          </a:r>
          <a:endParaRPr lang="ja-JP" altLang="en-US" sz="800"/>
        </a:p>
      </xdr:txBody>
    </xdr:sp>
    <xdr:clientData/>
  </xdr:twoCellAnchor>
  <xdr:twoCellAnchor>
    <xdr:from>
      <xdr:col>4</xdr:col>
      <xdr:colOff>98181</xdr:colOff>
      <xdr:row>48</xdr:row>
      <xdr:rowOff>28575</xdr:rowOff>
    </xdr:from>
    <xdr:to>
      <xdr:col>4</xdr:col>
      <xdr:colOff>596412</xdr:colOff>
      <xdr:row>49</xdr:row>
      <xdr:rowOff>38100</xdr:rowOff>
    </xdr:to>
    <xdr:sp macro="" textlink="">
      <xdr:nvSpPr>
        <xdr:cNvPr id="17" name="テキスト ボックス 1">
          <a:extLst>
            <a:ext uri="{FF2B5EF4-FFF2-40B4-BE49-F238E27FC236}">
              <a16:creationId xmlns:a16="http://schemas.microsoft.com/office/drawing/2014/main" id="{00000000-0008-0000-0000-000011000000}"/>
            </a:ext>
          </a:extLst>
        </xdr:cNvPr>
        <xdr:cNvSpPr txBox="1"/>
      </xdr:nvSpPr>
      <xdr:spPr>
        <a:xfrm>
          <a:off x="2841381" y="8258175"/>
          <a:ext cx="498231" cy="18097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800"/>
            <a:t>15~19</a:t>
          </a:r>
          <a:endParaRPr lang="ja-JP" altLang="en-US" sz="800"/>
        </a:p>
      </xdr:txBody>
    </xdr:sp>
    <xdr:clientData/>
  </xdr:twoCellAnchor>
  <xdr:twoCellAnchor>
    <xdr:from>
      <xdr:col>4</xdr:col>
      <xdr:colOff>86458</xdr:colOff>
      <xdr:row>47</xdr:row>
      <xdr:rowOff>15387</xdr:rowOff>
    </xdr:from>
    <xdr:to>
      <xdr:col>4</xdr:col>
      <xdr:colOff>581758</xdr:colOff>
      <xdr:row>48</xdr:row>
      <xdr:rowOff>24912</xdr:rowOff>
    </xdr:to>
    <xdr:sp macro="" textlink="">
      <xdr:nvSpPr>
        <xdr:cNvPr id="18" name="テキスト ボックス 1">
          <a:extLst>
            <a:ext uri="{FF2B5EF4-FFF2-40B4-BE49-F238E27FC236}">
              <a16:creationId xmlns:a16="http://schemas.microsoft.com/office/drawing/2014/main" id="{00000000-0008-0000-0000-000012000000}"/>
            </a:ext>
          </a:extLst>
        </xdr:cNvPr>
        <xdr:cNvSpPr txBox="1"/>
      </xdr:nvSpPr>
      <xdr:spPr>
        <a:xfrm>
          <a:off x="2829658" y="8073537"/>
          <a:ext cx="495300" cy="18097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800"/>
            <a:t>20~24</a:t>
          </a:r>
          <a:endParaRPr lang="ja-JP" altLang="en-US" sz="800"/>
        </a:p>
      </xdr:txBody>
    </xdr:sp>
    <xdr:clientData/>
  </xdr:twoCellAnchor>
  <xdr:twoCellAnchor>
    <xdr:from>
      <xdr:col>4</xdr:col>
      <xdr:colOff>98180</xdr:colOff>
      <xdr:row>46</xdr:row>
      <xdr:rowOff>27109</xdr:rowOff>
    </xdr:from>
    <xdr:to>
      <xdr:col>4</xdr:col>
      <xdr:colOff>593480</xdr:colOff>
      <xdr:row>47</xdr:row>
      <xdr:rowOff>36634</xdr:rowOff>
    </xdr:to>
    <xdr:sp macro="" textlink="">
      <xdr:nvSpPr>
        <xdr:cNvPr id="19" name="テキスト ボックス 1">
          <a:extLst>
            <a:ext uri="{FF2B5EF4-FFF2-40B4-BE49-F238E27FC236}">
              <a16:creationId xmlns:a16="http://schemas.microsoft.com/office/drawing/2014/main" id="{00000000-0008-0000-0000-000013000000}"/>
            </a:ext>
          </a:extLst>
        </xdr:cNvPr>
        <xdr:cNvSpPr txBox="1"/>
      </xdr:nvSpPr>
      <xdr:spPr>
        <a:xfrm>
          <a:off x="2841380" y="7913809"/>
          <a:ext cx="495300" cy="18097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800"/>
            <a:t>25~29</a:t>
          </a:r>
          <a:endParaRPr lang="ja-JP" altLang="en-US" sz="800"/>
        </a:p>
      </xdr:txBody>
    </xdr:sp>
    <xdr:clientData/>
  </xdr:twoCellAnchor>
  <xdr:twoCellAnchor>
    <xdr:from>
      <xdr:col>4</xdr:col>
      <xdr:colOff>107706</xdr:colOff>
      <xdr:row>45</xdr:row>
      <xdr:rowOff>32239</xdr:rowOff>
    </xdr:from>
    <xdr:to>
      <xdr:col>4</xdr:col>
      <xdr:colOff>603006</xdr:colOff>
      <xdr:row>46</xdr:row>
      <xdr:rowOff>41763</xdr:rowOff>
    </xdr:to>
    <xdr:sp macro="" textlink="">
      <xdr:nvSpPr>
        <xdr:cNvPr id="20" name="テキスト ボックス 1">
          <a:extLst>
            <a:ext uri="{FF2B5EF4-FFF2-40B4-BE49-F238E27FC236}">
              <a16:creationId xmlns:a16="http://schemas.microsoft.com/office/drawing/2014/main" id="{00000000-0008-0000-0000-000014000000}"/>
            </a:ext>
          </a:extLst>
        </xdr:cNvPr>
        <xdr:cNvSpPr txBox="1"/>
      </xdr:nvSpPr>
      <xdr:spPr>
        <a:xfrm>
          <a:off x="2850906" y="7747489"/>
          <a:ext cx="495300" cy="180974"/>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800"/>
            <a:t>30~34</a:t>
          </a:r>
          <a:endParaRPr lang="ja-JP" altLang="en-US" sz="800"/>
        </a:p>
      </xdr:txBody>
    </xdr:sp>
    <xdr:clientData/>
  </xdr:twoCellAnchor>
  <xdr:twoCellAnchor>
    <xdr:from>
      <xdr:col>4</xdr:col>
      <xdr:colOff>107706</xdr:colOff>
      <xdr:row>44</xdr:row>
      <xdr:rowOff>27843</xdr:rowOff>
    </xdr:from>
    <xdr:to>
      <xdr:col>4</xdr:col>
      <xdr:colOff>605937</xdr:colOff>
      <xdr:row>45</xdr:row>
      <xdr:rowOff>37368</xdr:rowOff>
    </xdr:to>
    <xdr:sp macro="" textlink="">
      <xdr:nvSpPr>
        <xdr:cNvPr id="21" name="テキスト ボックス 1">
          <a:extLst>
            <a:ext uri="{FF2B5EF4-FFF2-40B4-BE49-F238E27FC236}">
              <a16:creationId xmlns:a16="http://schemas.microsoft.com/office/drawing/2014/main" id="{00000000-0008-0000-0000-000015000000}"/>
            </a:ext>
          </a:extLst>
        </xdr:cNvPr>
        <xdr:cNvSpPr txBox="1"/>
      </xdr:nvSpPr>
      <xdr:spPr>
        <a:xfrm>
          <a:off x="2850906" y="7571643"/>
          <a:ext cx="498231" cy="18097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800"/>
            <a:t>35~39</a:t>
          </a:r>
          <a:endParaRPr lang="ja-JP" altLang="en-US" sz="800"/>
        </a:p>
      </xdr:txBody>
    </xdr:sp>
    <xdr:clientData/>
  </xdr:twoCellAnchor>
  <xdr:twoCellAnchor>
    <xdr:from>
      <xdr:col>4</xdr:col>
      <xdr:colOff>98181</xdr:colOff>
      <xdr:row>43</xdr:row>
      <xdr:rowOff>46892</xdr:rowOff>
    </xdr:from>
    <xdr:to>
      <xdr:col>4</xdr:col>
      <xdr:colOff>596412</xdr:colOff>
      <xdr:row>44</xdr:row>
      <xdr:rowOff>56417</xdr:rowOff>
    </xdr:to>
    <xdr:sp macro="" textlink="">
      <xdr:nvSpPr>
        <xdr:cNvPr id="22" name="テキスト ボックス 1">
          <a:extLst>
            <a:ext uri="{FF2B5EF4-FFF2-40B4-BE49-F238E27FC236}">
              <a16:creationId xmlns:a16="http://schemas.microsoft.com/office/drawing/2014/main" id="{00000000-0008-0000-0000-000016000000}"/>
            </a:ext>
          </a:extLst>
        </xdr:cNvPr>
        <xdr:cNvSpPr txBox="1"/>
      </xdr:nvSpPr>
      <xdr:spPr>
        <a:xfrm>
          <a:off x="2841381" y="7419242"/>
          <a:ext cx="498231" cy="18097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800"/>
            <a:t>40~44</a:t>
          </a:r>
          <a:endParaRPr lang="ja-JP" altLang="en-US" sz="800"/>
        </a:p>
      </xdr:txBody>
    </xdr:sp>
    <xdr:clientData/>
  </xdr:twoCellAnchor>
  <xdr:twoCellAnchor>
    <xdr:from>
      <xdr:col>4</xdr:col>
      <xdr:colOff>98180</xdr:colOff>
      <xdr:row>42</xdr:row>
      <xdr:rowOff>61546</xdr:rowOff>
    </xdr:from>
    <xdr:to>
      <xdr:col>4</xdr:col>
      <xdr:colOff>596411</xdr:colOff>
      <xdr:row>43</xdr:row>
      <xdr:rowOff>71071</xdr:rowOff>
    </xdr:to>
    <xdr:sp macro="" textlink="">
      <xdr:nvSpPr>
        <xdr:cNvPr id="23" name="テキスト ボックス 1">
          <a:extLst>
            <a:ext uri="{FF2B5EF4-FFF2-40B4-BE49-F238E27FC236}">
              <a16:creationId xmlns:a16="http://schemas.microsoft.com/office/drawing/2014/main" id="{00000000-0008-0000-0000-000017000000}"/>
            </a:ext>
          </a:extLst>
        </xdr:cNvPr>
        <xdr:cNvSpPr txBox="1"/>
      </xdr:nvSpPr>
      <xdr:spPr>
        <a:xfrm>
          <a:off x="2841380" y="7262446"/>
          <a:ext cx="498231" cy="18097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800"/>
            <a:t>45~49</a:t>
          </a:r>
          <a:endParaRPr lang="ja-JP" altLang="en-US" sz="800"/>
        </a:p>
      </xdr:txBody>
    </xdr:sp>
    <xdr:clientData/>
  </xdr:twoCellAnchor>
  <xdr:twoCellAnchor>
    <xdr:from>
      <xdr:col>4</xdr:col>
      <xdr:colOff>107706</xdr:colOff>
      <xdr:row>41</xdr:row>
      <xdr:rowOff>90122</xdr:rowOff>
    </xdr:from>
    <xdr:to>
      <xdr:col>4</xdr:col>
      <xdr:colOff>605937</xdr:colOff>
      <xdr:row>42</xdr:row>
      <xdr:rowOff>99646</xdr:rowOff>
    </xdr:to>
    <xdr:sp macro="" textlink="">
      <xdr:nvSpPr>
        <xdr:cNvPr id="24" name="テキスト ボックス 1">
          <a:extLst>
            <a:ext uri="{FF2B5EF4-FFF2-40B4-BE49-F238E27FC236}">
              <a16:creationId xmlns:a16="http://schemas.microsoft.com/office/drawing/2014/main" id="{00000000-0008-0000-0000-000018000000}"/>
            </a:ext>
          </a:extLst>
        </xdr:cNvPr>
        <xdr:cNvSpPr txBox="1"/>
      </xdr:nvSpPr>
      <xdr:spPr>
        <a:xfrm>
          <a:off x="2850906" y="7119572"/>
          <a:ext cx="498231" cy="180974"/>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800"/>
            <a:t>50~54</a:t>
          </a:r>
          <a:endParaRPr lang="ja-JP" altLang="en-US" sz="800"/>
        </a:p>
      </xdr:txBody>
    </xdr:sp>
    <xdr:clientData/>
  </xdr:twoCellAnchor>
  <xdr:twoCellAnchor>
    <xdr:from>
      <xdr:col>4</xdr:col>
      <xdr:colOff>107706</xdr:colOff>
      <xdr:row>40</xdr:row>
      <xdr:rowOff>111369</xdr:rowOff>
    </xdr:from>
    <xdr:to>
      <xdr:col>4</xdr:col>
      <xdr:colOff>605937</xdr:colOff>
      <xdr:row>41</xdr:row>
      <xdr:rowOff>120894</xdr:rowOff>
    </xdr:to>
    <xdr:sp macro="" textlink="">
      <xdr:nvSpPr>
        <xdr:cNvPr id="25" name="テキスト ボックス 1">
          <a:extLst>
            <a:ext uri="{FF2B5EF4-FFF2-40B4-BE49-F238E27FC236}">
              <a16:creationId xmlns:a16="http://schemas.microsoft.com/office/drawing/2014/main" id="{00000000-0008-0000-0000-000019000000}"/>
            </a:ext>
          </a:extLst>
        </xdr:cNvPr>
        <xdr:cNvSpPr txBox="1"/>
      </xdr:nvSpPr>
      <xdr:spPr>
        <a:xfrm>
          <a:off x="2850906" y="6969369"/>
          <a:ext cx="498231" cy="18097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800"/>
            <a:t>55~59</a:t>
          </a:r>
          <a:endParaRPr lang="ja-JP" altLang="en-US" sz="800"/>
        </a:p>
      </xdr:txBody>
    </xdr:sp>
    <xdr:clientData/>
  </xdr:twoCellAnchor>
  <xdr:twoCellAnchor>
    <xdr:from>
      <xdr:col>4</xdr:col>
      <xdr:colOff>115033</xdr:colOff>
      <xdr:row>39</xdr:row>
      <xdr:rowOff>104775</xdr:rowOff>
    </xdr:from>
    <xdr:to>
      <xdr:col>4</xdr:col>
      <xdr:colOff>613264</xdr:colOff>
      <xdr:row>40</xdr:row>
      <xdr:rowOff>114300</xdr:rowOff>
    </xdr:to>
    <xdr:sp macro="" textlink="">
      <xdr:nvSpPr>
        <xdr:cNvPr id="26" name="テキスト ボックス 1">
          <a:extLst>
            <a:ext uri="{FF2B5EF4-FFF2-40B4-BE49-F238E27FC236}">
              <a16:creationId xmlns:a16="http://schemas.microsoft.com/office/drawing/2014/main" id="{00000000-0008-0000-0000-00001A000000}"/>
            </a:ext>
          </a:extLst>
        </xdr:cNvPr>
        <xdr:cNvSpPr txBox="1"/>
      </xdr:nvSpPr>
      <xdr:spPr>
        <a:xfrm>
          <a:off x="2858233" y="6791325"/>
          <a:ext cx="498231" cy="18097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800"/>
            <a:t>60~64</a:t>
          </a:r>
          <a:endParaRPr lang="ja-JP" altLang="en-US" sz="800"/>
        </a:p>
      </xdr:txBody>
    </xdr:sp>
    <xdr:clientData/>
  </xdr:twoCellAnchor>
  <xdr:twoCellAnchor>
    <xdr:from>
      <xdr:col>4</xdr:col>
      <xdr:colOff>105507</xdr:colOff>
      <xdr:row>38</xdr:row>
      <xdr:rowOff>95250</xdr:rowOff>
    </xdr:from>
    <xdr:to>
      <xdr:col>4</xdr:col>
      <xdr:colOff>603738</xdr:colOff>
      <xdr:row>39</xdr:row>
      <xdr:rowOff>104775</xdr:rowOff>
    </xdr:to>
    <xdr:sp macro="" textlink="">
      <xdr:nvSpPr>
        <xdr:cNvPr id="27" name="テキスト ボックス 1">
          <a:extLst>
            <a:ext uri="{FF2B5EF4-FFF2-40B4-BE49-F238E27FC236}">
              <a16:creationId xmlns:a16="http://schemas.microsoft.com/office/drawing/2014/main" id="{00000000-0008-0000-0000-00001B000000}"/>
            </a:ext>
          </a:extLst>
        </xdr:cNvPr>
        <xdr:cNvSpPr txBox="1"/>
      </xdr:nvSpPr>
      <xdr:spPr>
        <a:xfrm>
          <a:off x="2848707" y="6610350"/>
          <a:ext cx="498231" cy="18097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800"/>
            <a:t>65~69</a:t>
          </a:r>
          <a:endParaRPr lang="ja-JP" altLang="en-US" sz="800"/>
        </a:p>
      </xdr:txBody>
    </xdr:sp>
    <xdr:clientData/>
  </xdr:twoCellAnchor>
  <xdr:twoCellAnchor>
    <xdr:from>
      <xdr:col>4</xdr:col>
      <xdr:colOff>107706</xdr:colOff>
      <xdr:row>37</xdr:row>
      <xdr:rowOff>112102</xdr:rowOff>
    </xdr:from>
    <xdr:to>
      <xdr:col>4</xdr:col>
      <xdr:colOff>605937</xdr:colOff>
      <xdr:row>38</xdr:row>
      <xdr:rowOff>121627</xdr:rowOff>
    </xdr:to>
    <xdr:sp macro="" textlink="">
      <xdr:nvSpPr>
        <xdr:cNvPr id="28" name="テキスト ボックス 1">
          <a:extLst>
            <a:ext uri="{FF2B5EF4-FFF2-40B4-BE49-F238E27FC236}">
              <a16:creationId xmlns:a16="http://schemas.microsoft.com/office/drawing/2014/main" id="{00000000-0008-0000-0000-00001C000000}"/>
            </a:ext>
          </a:extLst>
        </xdr:cNvPr>
        <xdr:cNvSpPr txBox="1"/>
      </xdr:nvSpPr>
      <xdr:spPr>
        <a:xfrm>
          <a:off x="2850906" y="6455752"/>
          <a:ext cx="498231" cy="18097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800"/>
            <a:t>70~74</a:t>
          </a:r>
          <a:endParaRPr lang="ja-JP" altLang="en-US" sz="800"/>
        </a:p>
      </xdr:txBody>
    </xdr:sp>
    <xdr:clientData/>
  </xdr:twoCellAnchor>
  <xdr:twoCellAnchor>
    <xdr:from>
      <xdr:col>4</xdr:col>
      <xdr:colOff>105508</xdr:colOff>
      <xdr:row>36</xdr:row>
      <xdr:rowOff>98181</xdr:rowOff>
    </xdr:from>
    <xdr:to>
      <xdr:col>4</xdr:col>
      <xdr:colOff>603739</xdr:colOff>
      <xdr:row>37</xdr:row>
      <xdr:rowOff>107705</xdr:rowOff>
    </xdr:to>
    <xdr:sp macro="" textlink="">
      <xdr:nvSpPr>
        <xdr:cNvPr id="29" name="テキスト ボックス 1">
          <a:extLst>
            <a:ext uri="{FF2B5EF4-FFF2-40B4-BE49-F238E27FC236}">
              <a16:creationId xmlns:a16="http://schemas.microsoft.com/office/drawing/2014/main" id="{00000000-0008-0000-0000-00001D000000}"/>
            </a:ext>
          </a:extLst>
        </xdr:cNvPr>
        <xdr:cNvSpPr txBox="1"/>
      </xdr:nvSpPr>
      <xdr:spPr>
        <a:xfrm>
          <a:off x="2848708" y="6270381"/>
          <a:ext cx="498231" cy="180974"/>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800"/>
            <a:t>75~79</a:t>
          </a:r>
          <a:endParaRPr lang="ja-JP" altLang="en-US" sz="800"/>
        </a:p>
      </xdr:txBody>
    </xdr:sp>
    <xdr:clientData/>
  </xdr:twoCellAnchor>
  <xdr:twoCellAnchor>
    <xdr:from>
      <xdr:col>4</xdr:col>
      <xdr:colOff>115033</xdr:colOff>
      <xdr:row>35</xdr:row>
      <xdr:rowOff>124558</xdr:rowOff>
    </xdr:from>
    <xdr:to>
      <xdr:col>4</xdr:col>
      <xdr:colOff>613264</xdr:colOff>
      <xdr:row>36</xdr:row>
      <xdr:rowOff>134083</xdr:rowOff>
    </xdr:to>
    <xdr:sp macro="" textlink="">
      <xdr:nvSpPr>
        <xdr:cNvPr id="30" name="テキスト ボックス 1">
          <a:extLst>
            <a:ext uri="{FF2B5EF4-FFF2-40B4-BE49-F238E27FC236}">
              <a16:creationId xmlns:a16="http://schemas.microsoft.com/office/drawing/2014/main" id="{00000000-0008-0000-0000-00001E000000}"/>
            </a:ext>
          </a:extLst>
        </xdr:cNvPr>
        <xdr:cNvSpPr txBox="1"/>
      </xdr:nvSpPr>
      <xdr:spPr>
        <a:xfrm>
          <a:off x="2858233" y="6125308"/>
          <a:ext cx="498231" cy="18097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800"/>
            <a:t>80~84</a:t>
          </a:r>
          <a:endParaRPr lang="ja-JP" altLang="en-US" sz="800"/>
        </a:p>
      </xdr:txBody>
    </xdr:sp>
    <xdr:clientData/>
  </xdr:twoCellAnchor>
  <xdr:twoCellAnchor>
    <xdr:from>
      <xdr:col>4</xdr:col>
      <xdr:colOff>112835</xdr:colOff>
      <xdr:row>34</xdr:row>
      <xdr:rowOff>126755</xdr:rowOff>
    </xdr:from>
    <xdr:to>
      <xdr:col>4</xdr:col>
      <xdr:colOff>611066</xdr:colOff>
      <xdr:row>35</xdr:row>
      <xdr:rowOff>136280</xdr:rowOff>
    </xdr:to>
    <xdr:sp macro="" textlink="">
      <xdr:nvSpPr>
        <xdr:cNvPr id="31" name="テキスト ボックス 1">
          <a:extLst>
            <a:ext uri="{FF2B5EF4-FFF2-40B4-BE49-F238E27FC236}">
              <a16:creationId xmlns:a16="http://schemas.microsoft.com/office/drawing/2014/main" id="{00000000-0008-0000-0000-00001F000000}"/>
            </a:ext>
          </a:extLst>
        </xdr:cNvPr>
        <xdr:cNvSpPr txBox="1"/>
      </xdr:nvSpPr>
      <xdr:spPr>
        <a:xfrm>
          <a:off x="2856035" y="5956055"/>
          <a:ext cx="498231" cy="18097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800"/>
            <a:t>85~89</a:t>
          </a:r>
          <a:endParaRPr lang="ja-JP" altLang="en-US" sz="800"/>
        </a:p>
      </xdr:txBody>
    </xdr:sp>
    <xdr:clientData/>
  </xdr:twoCellAnchor>
  <xdr:twoCellAnchor>
    <xdr:from>
      <xdr:col>4</xdr:col>
      <xdr:colOff>103310</xdr:colOff>
      <xdr:row>33</xdr:row>
      <xdr:rowOff>121523</xdr:rowOff>
    </xdr:from>
    <xdr:to>
      <xdr:col>4</xdr:col>
      <xdr:colOff>600180</xdr:colOff>
      <xdr:row>34</xdr:row>
      <xdr:rowOff>131048</xdr:rowOff>
    </xdr:to>
    <xdr:sp macro="" textlink="">
      <xdr:nvSpPr>
        <xdr:cNvPr id="32" name="テキスト ボックス 1">
          <a:extLst>
            <a:ext uri="{FF2B5EF4-FFF2-40B4-BE49-F238E27FC236}">
              <a16:creationId xmlns:a16="http://schemas.microsoft.com/office/drawing/2014/main" id="{00000000-0008-0000-0000-000020000000}"/>
            </a:ext>
          </a:extLst>
        </xdr:cNvPr>
        <xdr:cNvSpPr txBox="1"/>
      </xdr:nvSpPr>
      <xdr:spPr>
        <a:xfrm>
          <a:off x="2846510" y="5779373"/>
          <a:ext cx="496870" cy="18097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800"/>
            <a:t>90~94</a:t>
          </a:r>
          <a:endParaRPr lang="ja-JP" altLang="en-US" sz="800"/>
        </a:p>
      </xdr:txBody>
    </xdr:sp>
    <xdr:clientData/>
  </xdr:twoCellAnchor>
  <xdr:twoCellAnchor>
    <xdr:from>
      <xdr:col>4</xdr:col>
      <xdr:colOff>383826</xdr:colOff>
      <xdr:row>32</xdr:row>
      <xdr:rowOff>155227</xdr:rowOff>
    </xdr:from>
    <xdr:to>
      <xdr:col>5</xdr:col>
      <xdr:colOff>194896</xdr:colOff>
      <xdr:row>33</xdr:row>
      <xdr:rowOff>164751</xdr:rowOff>
    </xdr:to>
    <xdr:sp macro="" textlink="">
      <xdr:nvSpPr>
        <xdr:cNvPr id="33" name="テキスト ボックス 1">
          <a:extLst>
            <a:ext uri="{FF2B5EF4-FFF2-40B4-BE49-F238E27FC236}">
              <a16:creationId xmlns:a16="http://schemas.microsoft.com/office/drawing/2014/main" id="{00000000-0008-0000-0000-000021000000}"/>
            </a:ext>
          </a:extLst>
        </xdr:cNvPr>
        <xdr:cNvSpPr txBox="1"/>
      </xdr:nvSpPr>
      <xdr:spPr>
        <a:xfrm>
          <a:off x="3127026" y="5641627"/>
          <a:ext cx="496870" cy="180974"/>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800"/>
            <a:t>95~99</a:t>
          </a:r>
          <a:endParaRPr lang="ja-JP" altLang="en-US" sz="600"/>
        </a:p>
      </xdr:txBody>
    </xdr:sp>
    <xdr:clientData/>
  </xdr:twoCellAnchor>
  <xdr:twoCellAnchor>
    <xdr:from>
      <xdr:col>4</xdr:col>
      <xdr:colOff>370112</xdr:colOff>
      <xdr:row>31</xdr:row>
      <xdr:rowOff>155121</xdr:rowOff>
    </xdr:from>
    <xdr:to>
      <xdr:col>5</xdr:col>
      <xdr:colOff>247649</xdr:colOff>
      <xdr:row>33</xdr:row>
      <xdr:rowOff>9525</xdr:rowOff>
    </xdr:to>
    <xdr:sp macro="" textlink="">
      <xdr:nvSpPr>
        <xdr:cNvPr id="34" name="テキスト ボックス 1">
          <a:extLst>
            <a:ext uri="{FF2B5EF4-FFF2-40B4-BE49-F238E27FC236}">
              <a16:creationId xmlns:a16="http://schemas.microsoft.com/office/drawing/2014/main" id="{00000000-0008-0000-0000-000022000000}"/>
            </a:ext>
          </a:extLst>
        </xdr:cNvPr>
        <xdr:cNvSpPr txBox="1"/>
      </xdr:nvSpPr>
      <xdr:spPr>
        <a:xfrm>
          <a:off x="3113312" y="5470071"/>
          <a:ext cx="563337" cy="197304"/>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800"/>
            <a:t>100</a:t>
          </a:r>
          <a:r>
            <a:rPr lang="ja-JP" altLang="en-US" sz="600"/>
            <a:t>以上</a:t>
          </a:r>
        </a:p>
      </xdr:txBody>
    </xdr:sp>
    <xdr:clientData/>
  </xdr:twoCellAnchor>
  <xdr:twoCellAnchor>
    <xdr:from>
      <xdr:col>0</xdr:col>
      <xdr:colOff>468924</xdr:colOff>
      <xdr:row>5</xdr:row>
      <xdr:rowOff>51289</xdr:rowOff>
    </xdr:from>
    <xdr:to>
      <xdr:col>1</xdr:col>
      <xdr:colOff>212481</xdr:colOff>
      <xdr:row>6</xdr:row>
      <xdr:rowOff>80596</xdr:rowOff>
    </xdr:to>
    <xdr:sp macro="" textlink="">
      <xdr:nvSpPr>
        <xdr:cNvPr id="35" name="テキスト ボックス 1">
          <a:extLst>
            <a:ext uri="{FF2B5EF4-FFF2-40B4-BE49-F238E27FC236}">
              <a16:creationId xmlns:a16="http://schemas.microsoft.com/office/drawing/2014/main" id="{00000000-0008-0000-0000-000023000000}"/>
            </a:ext>
          </a:extLst>
        </xdr:cNvPr>
        <xdr:cNvSpPr txBox="1"/>
      </xdr:nvSpPr>
      <xdr:spPr>
        <a:xfrm>
          <a:off x="468924" y="908539"/>
          <a:ext cx="429357" cy="200757"/>
        </a:xfrm>
        <a:prstGeom prst="rect">
          <a:avLst/>
        </a:prstGeom>
        <a:noFill/>
        <a:ln>
          <a:no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800" b="1"/>
            <a:t>（人）</a:t>
          </a:r>
          <a:endParaRPr lang="ja-JP" altLang="en-US" sz="600" b="1"/>
        </a:p>
      </xdr:txBody>
    </xdr:sp>
    <xdr:clientData/>
  </xdr:twoCellAnchor>
  <xdr:twoCellAnchor>
    <xdr:from>
      <xdr:col>7</xdr:col>
      <xdr:colOff>527538</xdr:colOff>
      <xdr:row>5</xdr:row>
      <xdr:rowOff>21981</xdr:rowOff>
    </xdr:from>
    <xdr:to>
      <xdr:col>8</xdr:col>
      <xdr:colOff>388326</xdr:colOff>
      <xdr:row>6</xdr:row>
      <xdr:rowOff>51288</xdr:rowOff>
    </xdr:to>
    <xdr:sp macro="" textlink="">
      <xdr:nvSpPr>
        <xdr:cNvPr id="36" name="テキスト ボックス 1">
          <a:extLst>
            <a:ext uri="{FF2B5EF4-FFF2-40B4-BE49-F238E27FC236}">
              <a16:creationId xmlns:a16="http://schemas.microsoft.com/office/drawing/2014/main" id="{00000000-0008-0000-0000-000024000000}"/>
            </a:ext>
          </a:extLst>
        </xdr:cNvPr>
        <xdr:cNvSpPr txBox="1"/>
      </xdr:nvSpPr>
      <xdr:spPr>
        <a:xfrm>
          <a:off x="5328138" y="879231"/>
          <a:ext cx="546588" cy="200757"/>
        </a:xfrm>
        <a:prstGeom prst="rect">
          <a:avLst/>
        </a:prstGeom>
        <a:noFill/>
        <a:ln>
          <a:no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800" b="1"/>
            <a:t>（世帯）</a:t>
          </a:r>
          <a:endParaRPr lang="ja-JP" altLang="en-US" sz="600" b="1"/>
        </a:p>
      </xdr:txBody>
    </xdr:sp>
    <xdr:clientData/>
  </xdr:twoCellAnchor>
  <xdr:twoCellAnchor>
    <xdr:from>
      <xdr:col>8</xdr:col>
      <xdr:colOff>41763</xdr:colOff>
      <xdr:row>54</xdr:row>
      <xdr:rowOff>52022</xdr:rowOff>
    </xdr:from>
    <xdr:to>
      <xdr:col>8</xdr:col>
      <xdr:colOff>474051</xdr:colOff>
      <xdr:row>55</xdr:row>
      <xdr:rowOff>81329</xdr:rowOff>
    </xdr:to>
    <xdr:sp macro="" textlink="">
      <xdr:nvSpPr>
        <xdr:cNvPr id="37" name="テキスト ボックス 1">
          <a:extLst>
            <a:ext uri="{FF2B5EF4-FFF2-40B4-BE49-F238E27FC236}">
              <a16:creationId xmlns:a16="http://schemas.microsoft.com/office/drawing/2014/main" id="{00000000-0008-0000-0000-000025000000}"/>
            </a:ext>
          </a:extLst>
        </xdr:cNvPr>
        <xdr:cNvSpPr txBox="1"/>
      </xdr:nvSpPr>
      <xdr:spPr>
        <a:xfrm>
          <a:off x="5528163" y="9310322"/>
          <a:ext cx="432288" cy="200757"/>
        </a:xfrm>
        <a:prstGeom prst="rect">
          <a:avLst/>
        </a:prstGeom>
        <a:noFill/>
        <a:ln>
          <a:no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800" b="1"/>
            <a:t>（人）</a:t>
          </a:r>
          <a:endParaRPr lang="ja-JP" altLang="en-US" sz="600" b="1"/>
        </a:p>
      </xdr:txBody>
    </xdr:sp>
    <xdr:clientData/>
  </xdr:twoCellAnchor>
  <xdr:twoCellAnchor>
    <xdr:from>
      <xdr:col>2</xdr:col>
      <xdr:colOff>249115</xdr:colOff>
      <xdr:row>32</xdr:row>
      <xdr:rowOff>36634</xdr:rowOff>
    </xdr:from>
    <xdr:to>
      <xdr:col>2</xdr:col>
      <xdr:colOff>563440</xdr:colOff>
      <xdr:row>33</xdr:row>
      <xdr:rowOff>128953</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620715" y="5523034"/>
          <a:ext cx="314325" cy="2637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男</a:t>
          </a:r>
        </a:p>
      </xdr:txBody>
    </xdr:sp>
    <xdr:clientData/>
  </xdr:twoCellAnchor>
  <xdr:twoCellAnchor>
    <xdr:from>
      <xdr:col>6</xdr:col>
      <xdr:colOff>131884</xdr:colOff>
      <xdr:row>32</xdr:row>
      <xdr:rowOff>21981</xdr:rowOff>
    </xdr:from>
    <xdr:to>
      <xdr:col>6</xdr:col>
      <xdr:colOff>447431</xdr:colOff>
      <xdr:row>33</xdr:row>
      <xdr:rowOff>115663</xdr:rowOff>
    </xdr:to>
    <xdr:sp macro="" textlink="">
      <xdr:nvSpPr>
        <xdr:cNvPr id="39" name="テキスト ボックス 1">
          <a:extLst>
            <a:ext uri="{FF2B5EF4-FFF2-40B4-BE49-F238E27FC236}">
              <a16:creationId xmlns:a16="http://schemas.microsoft.com/office/drawing/2014/main" id="{00000000-0008-0000-0000-000027000000}"/>
            </a:ext>
          </a:extLst>
        </xdr:cNvPr>
        <xdr:cNvSpPr txBox="1"/>
      </xdr:nvSpPr>
      <xdr:spPr>
        <a:xfrm>
          <a:off x="4246684" y="5508381"/>
          <a:ext cx="315547" cy="2651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kumimoji="1" lang="ja-JP" altLang="en-US" sz="1100" b="1"/>
            <a:t>女</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0.5939</cdr:x>
      <cdr:y>0.10054</cdr:y>
    </cdr:from>
    <cdr:to>
      <cdr:x>0.71215</cdr:x>
      <cdr:y>0.16319</cdr:y>
    </cdr:to>
    <cdr:sp macro="" textlink="">
      <cdr:nvSpPr>
        <cdr:cNvPr id="2" name="テキスト ボックス 7"/>
        <cdr:cNvSpPr txBox="1"/>
      </cdr:nvSpPr>
      <cdr:spPr>
        <a:xfrm xmlns:a="http://schemas.openxmlformats.org/drawingml/2006/main">
          <a:off x="3213099" y="412750"/>
          <a:ext cx="639763" cy="257175"/>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900"/>
            <a:t>世帯数</a:t>
          </a:r>
        </a:p>
      </cdr:txBody>
    </cdr:sp>
  </cdr:relSizeAnchor>
</c:userShapes>
</file>

<file path=xl/drawings/drawing3.xml><?xml version="1.0" encoding="utf-8"?>
<c:userShapes xmlns:c="http://schemas.openxmlformats.org/drawingml/2006/chart">
  <cdr:relSizeAnchor xmlns:cdr="http://schemas.openxmlformats.org/drawingml/2006/chartDrawing">
    <cdr:from>
      <cdr:x>0.53987</cdr:x>
      <cdr:y>0.92647</cdr:y>
    </cdr:from>
    <cdr:to>
      <cdr:x>0.59322</cdr:x>
      <cdr:y>0.98529</cdr:y>
    </cdr:to>
    <cdr:sp macro="" textlink="">
      <cdr:nvSpPr>
        <cdr:cNvPr id="2" name="テキスト ボックス 1"/>
        <cdr:cNvSpPr txBox="1"/>
      </cdr:nvSpPr>
      <cdr:spPr>
        <a:xfrm xmlns:a="http://schemas.openxmlformats.org/drawingml/2006/main">
          <a:off x="3296180" y="4200519"/>
          <a:ext cx="325730" cy="266684"/>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1100" b="1"/>
            <a:t>女</a:t>
          </a:r>
        </a:p>
      </cdr:txBody>
    </cdr:sp>
  </cdr:relSizeAnchor>
  <cdr:relSizeAnchor xmlns:cdr="http://schemas.openxmlformats.org/drawingml/2006/chartDrawing">
    <cdr:from>
      <cdr:x>0.00675</cdr:x>
      <cdr:y>0.88655</cdr:y>
    </cdr:from>
    <cdr:to>
      <cdr:x>0.09082</cdr:x>
      <cdr:y>0.93067</cdr:y>
    </cdr:to>
    <cdr:sp macro="" textlink="">
      <cdr:nvSpPr>
        <cdr:cNvPr id="3" name="テキスト ボックス 2"/>
        <cdr:cNvSpPr txBox="1"/>
      </cdr:nvSpPr>
      <cdr:spPr>
        <a:xfrm xmlns:a="http://schemas.openxmlformats.org/drawingml/2006/main">
          <a:off x="41211" y="4019539"/>
          <a:ext cx="513291" cy="200036"/>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altLang="ja-JP" sz="800"/>
            <a:t>10,000</a:t>
          </a:r>
          <a:endParaRPr lang="ja-JP" altLang="en-US" sz="800"/>
        </a:p>
      </cdr:txBody>
    </cdr:sp>
  </cdr:relSizeAnchor>
  <cdr:relSizeAnchor xmlns:cdr="http://schemas.openxmlformats.org/drawingml/2006/chartDrawing">
    <cdr:from>
      <cdr:x>0.10315</cdr:x>
      <cdr:y>0.88543</cdr:y>
    </cdr:from>
    <cdr:to>
      <cdr:x>0.1778</cdr:x>
      <cdr:y>0.93094</cdr:y>
    </cdr:to>
    <cdr:sp macro="" textlink="">
      <cdr:nvSpPr>
        <cdr:cNvPr id="4" name="テキスト ボックス 1"/>
        <cdr:cNvSpPr txBox="1"/>
      </cdr:nvSpPr>
      <cdr:spPr>
        <a:xfrm xmlns:a="http://schemas.openxmlformats.org/drawingml/2006/main">
          <a:off x="610124" y="3946965"/>
          <a:ext cx="441489" cy="20290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t>8,000</a:t>
          </a:r>
          <a:endParaRPr lang="ja-JP" altLang="en-US" sz="800"/>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T54"/>
  <sheetViews>
    <sheetView tabSelected="1" zoomScaleNormal="100" zoomScaleSheetLayoutView="100" workbookViewId="0"/>
  </sheetViews>
  <sheetFormatPr defaultRowHeight="13.5" x14ac:dyDescent="0.15"/>
  <cols>
    <col min="9" max="9" width="11.25" customWidth="1"/>
  </cols>
  <sheetData>
    <row r="5" spans="2:20" x14ac:dyDescent="0.15">
      <c r="B5" t="s">
        <v>0</v>
      </c>
      <c r="C5" t="s">
        <v>1</v>
      </c>
    </row>
    <row r="6" spans="2:20" x14ac:dyDescent="0.15">
      <c r="C6" t="s">
        <v>2</v>
      </c>
      <c r="F6" t="s">
        <v>3</v>
      </c>
    </row>
    <row r="7" spans="2:20" x14ac:dyDescent="0.15">
      <c r="C7" t="s">
        <v>4</v>
      </c>
      <c r="D7" t="s">
        <v>5</v>
      </c>
      <c r="E7" t="s">
        <v>6</v>
      </c>
      <c r="Q7" s="1"/>
      <c r="R7" s="1"/>
      <c r="S7" s="1"/>
      <c r="T7" s="1"/>
    </row>
    <row r="8" spans="2:20" x14ac:dyDescent="0.15">
      <c r="B8" t="s">
        <v>41</v>
      </c>
      <c r="C8" s="1">
        <v>105590</v>
      </c>
      <c r="D8" s="1">
        <v>51525</v>
      </c>
      <c r="E8" s="1">
        <v>54065</v>
      </c>
      <c r="F8" s="1">
        <v>21919</v>
      </c>
      <c r="Q8" s="1"/>
      <c r="R8" s="1"/>
      <c r="S8" s="1"/>
      <c r="T8" s="1"/>
    </row>
    <row r="9" spans="2:20" x14ac:dyDescent="0.15">
      <c r="B9" t="s">
        <v>8</v>
      </c>
      <c r="C9" s="1">
        <v>117846</v>
      </c>
      <c r="D9" s="1">
        <v>57611</v>
      </c>
      <c r="E9" s="1">
        <v>60235</v>
      </c>
      <c r="F9" s="1">
        <v>31658</v>
      </c>
      <c r="Q9" s="1"/>
      <c r="R9" s="1"/>
      <c r="S9" s="1"/>
      <c r="T9" s="1"/>
    </row>
    <row r="10" spans="2:20" x14ac:dyDescent="0.15">
      <c r="B10" t="s">
        <v>9</v>
      </c>
      <c r="C10" s="1">
        <v>130997</v>
      </c>
      <c r="D10" s="1">
        <v>64724</v>
      </c>
      <c r="E10" s="1">
        <v>66273</v>
      </c>
      <c r="F10" s="1">
        <v>31467</v>
      </c>
      <c r="Q10" s="1"/>
      <c r="R10" s="1"/>
      <c r="S10" s="1"/>
      <c r="T10" s="1"/>
    </row>
    <row r="11" spans="2:20" x14ac:dyDescent="0.15">
      <c r="B11" t="s">
        <v>10</v>
      </c>
      <c r="C11" s="1">
        <v>147016</v>
      </c>
      <c r="D11" s="1">
        <v>72473</v>
      </c>
      <c r="E11" s="1">
        <v>74543</v>
      </c>
      <c r="F11" s="1">
        <v>37098</v>
      </c>
      <c r="Q11" s="1"/>
      <c r="R11" s="1"/>
      <c r="S11" s="1"/>
      <c r="T11" s="1"/>
    </row>
    <row r="12" spans="2:20" x14ac:dyDescent="0.15">
      <c r="B12" t="s">
        <v>11</v>
      </c>
      <c r="C12" s="1">
        <v>157084</v>
      </c>
      <c r="D12" s="1">
        <v>78111</v>
      </c>
      <c r="E12" s="1">
        <v>78973</v>
      </c>
      <c r="F12" s="1">
        <v>41995</v>
      </c>
      <c r="Q12" s="1"/>
      <c r="R12" s="1"/>
      <c r="S12" s="1"/>
      <c r="T12" s="1"/>
    </row>
    <row r="13" spans="2:20" x14ac:dyDescent="0.15">
      <c r="B13" t="s">
        <v>12</v>
      </c>
      <c r="C13" s="1">
        <v>162922</v>
      </c>
      <c r="D13" s="1">
        <v>80821</v>
      </c>
      <c r="E13" s="1">
        <v>82101</v>
      </c>
      <c r="F13" s="1">
        <v>44147</v>
      </c>
      <c r="Q13" s="1"/>
      <c r="R13" s="1"/>
      <c r="S13" s="1"/>
      <c r="T13" s="1"/>
    </row>
    <row r="14" spans="2:20" x14ac:dyDescent="0.15">
      <c r="B14" t="s">
        <v>13</v>
      </c>
      <c r="C14" s="1">
        <v>168796</v>
      </c>
      <c r="D14" s="1">
        <v>83925</v>
      </c>
      <c r="E14" s="1">
        <v>84871</v>
      </c>
      <c r="F14" s="1">
        <v>48599</v>
      </c>
      <c r="Q14" s="1"/>
      <c r="R14" s="1"/>
      <c r="S14" s="1"/>
      <c r="T14" s="1"/>
    </row>
    <row r="15" spans="2:20" x14ac:dyDescent="0.15">
      <c r="B15" t="s">
        <v>14</v>
      </c>
      <c r="C15" s="1">
        <v>172509</v>
      </c>
      <c r="D15" s="1">
        <v>85601</v>
      </c>
      <c r="E15" s="1">
        <v>86908</v>
      </c>
      <c r="F15" s="1">
        <v>52556</v>
      </c>
      <c r="Q15" s="1"/>
      <c r="R15" s="1"/>
      <c r="S15" s="1"/>
      <c r="T15" s="1"/>
    </row>
    <row r="16" spans="2:20" x14ac:dyDescent="0.15">
      <c r="B16" t="s">
        <v>15</v>
      </c>
      <c r="C16" s="1">
        <v>176698</v>
      </c>
      <c r="D16" s="1">
        <v>87716</v>
      </c>
      <c r="E16" s="1">
        <v>88982</v>
      </c>
      <c r="F16" s="1">
        <v>56961</v>
      </c>
      <c r="Q16" s="1"/>
      <c r="R16" s="1"/>
      <c r="S16" s="1"/>
      <c r="T16" s="1"/>
    </row>
    <row r="17" spans="2:20" x14ac:dyDescent="0.15">
      <c r="B17" t="s">
        <v>16</v>
      </c>
      <c r="C17" s="1">
        <v>181444</v>
      </c>
      <c r="D17" s="1">
        <v>90367</v>
      </c>
      <c r="E17" s="1">
        <v>91077</v>
      </c>
      <c r="F17" s="1">
        <v>61777</v>
      </c>
      <c r="Q17" s="1"/>
      <c r="R17" s="1"/>
      <c r="S17" s="1"/>
      <c r="T17" s="1"/>
    </row>
    <row r="18" spans="2:20" x14ac:dyDescent="0.15">
      <c r="B18" t="s">
        <v>7</v>
      </c>
      <c r="C18" s="1">
        <v>181928</v>
      </c>
      <c r="D18" s="1">
        <v>90328</v>
      </c>
      <c r="E18" s="1">
        <v>91600</v>
      </c>
      <c r="F18" s="1">
        <v>64904</v>
      </c>
    </row>
    <row r="19" spans="2:20" x14ac:dyDescent="0.15">
      <c r="B19" t="s">
        <v>40</v>
      </c>
      <c r="C19" s="1">
        <v>182436</v>
      </c>
      <c r="D19" s="1"/>
      <c r="E19" s="1"/>
      <c r="F19" s="1">
        <v>67976</v>
      </c>
    </row>
    <row r="20" spans="2:20" x14ac:dyDescent="0.15">
      <c r="B20" t="s">
        <v>154</v>
      </c>
      <c r="C20" s="1">
        <v>184661</v>
      </c>
      <c r="D20" s="1">
        <v>91964</v>
      </c>
      <c r="E20" s="1">
        <v>92697</v>
      </c>
      <c r="F20" s="1">
        <v>72220</v>
      </c>
    </row>
    <row r="32" spans="2:20" x14ac:dyDescent="0.15">
      <c r="B32" t="s">
        <v>17</v>
      </c>
      <c r="C32" t="s">
        <v>1</v>
      </c>
    </row>
    <row r="33" spans="2:8" x14ac:dyDescent="0.15">
      <c r="C33" t="s">
        <v>18</v>
      </c>
      <c r="D33" t="s">
        <v>5</v>
      </c>
      <c r="E33" t="s">
        <v>6</v>
      </c>
    </row>
    <row r="34" spans="2:8" x14ac:dyDescent="0.15">
      <c r="B34" t="s">
        <v>19</v>
      </c>
      <c r="C34" s="1">
        <v>7630</v>
      </c>
      <c r="D34" s="1">
        <v>-3891</v>
      </c>
      <c r="E34" s="1">
        <v>3739</v>
      </c>
      <c r="F34" s="1"/>
      <c r="G34" s="1"/>
      <c r="H34" s="1"/>
    </row>
    <row r="35" spans="2:8" x14ac:dyDescent="0.15">
      <c r="B35" t="s">
        <v>20</v>
      </c>
      <c r="C35" s="1">
        <v>8696</v>
      </c>
      <c r="D35" s="1">
        <v>-4418</v>
      </c>
      <c r="E35" s="1">
        <v>4278</v>
      </c>
      <c r="F35" s="1"/>
      <c r="G35" s="1"/>
      <c r="H35" s="1"/>
    </row>
    <row r="36" spans="2:8" x14ac:dyDescent="0.15">
      <c r="B36" t="s">
        <v>21</v>
      </c>
      <c r="C36" s="1">
        <v>9012</v>
      </c>
      <c r="D36" s="1">
        <v>-4560</v>
      </c>
      <c r="E36" s="1">
        <v>4452</v>
      </c>
      <c r="F36" s="1"/>
      <c r="G36" s="1"/>
      <c r="H36" s="1"/>
    </row>
    <row r="37" spans="2:8" x14ac:dyDescent="0.15">
      <c r="B37" t="s">
        <v>22</v>
      </c>
      <c r="C37" s="1">
        <v>9067</v>
      </c>
      <c r="D37" s="1">
        <v>-4679</v>
      </c>
      <c r="E37" s="1">
        <v>4388</v>
      </c>
      <c r="F37" s="1"/>
      <c r="G37" s="1"/>
      <c r="H37" s="1"/>
    </row>
    <row r="38" spans="2:8" x14ac:dyDescent="0.15">
      <c r="B38" t="s">
        <v>23</v>
      </c>
      <c r="C38" s="1">
        <v>8947</v>
      </c>
      <c r="D38" s="1">
        <v>-4625</v>
      </c>
      <c r="E38" s="1">
        <v>4322</v>
      </c>
      <c r="F38" s="1"/>
      <c r="G38" s="1"/>
      <c r="H38" s="1"/>
    </row>
    <row r="39" spans="2:8" x14ac:dyDescent="0.15">
      <c r="B39" t="s">
        <v>24</v>
      </c>
      <c r="C39" s="1">
        <v>9387</v>
      </c>
      <c r="D39" s="1">
        <v>-4951</v>
      </c>
      <c r="E39" s="1">
        <v>4436</v>
      </c>
      <c r="F39" s="1"/>
      <c r="G39" s="1"/>
      <c r="H39" s="1"/>
    </row>
    <row r="40" spans="2:8" x14ac:dyDescent="0.15">
      <c r="B40" t="s">
        <v>25</v>
      </c>
      <c r="C40" s="1">
        <v>10059</v>
      </c>
      <c r="D40" s="1">
        <v>-5331</v>
      </c>
      <c r="E40" s="1">
        <v>4728</v>
      </c>
      <c r="F40" s="1"/>
      <c r="G40" s="1"/>
      <c r="H40" s="1"/>
    </row>
    <row r="41" spans="2:8" x14ac:dyDescent="0.15">
      <c r="B41" t="s">
        <v>26</v>
      </c>
      <c r="C41" s="1">
        <v>11118</v>
      </c>
      <c r="D41" s="1">
        <v>-5790</v>
      </c>
      <c r="E41" s="1">
        <v>5328</v>
      </c>
      <c r="F41" s="1"/>
      <c r="G41" s="1"/>
      <c r="H41" s="1"/>
    </row>
    <row r="42" spans="2:8" x14ac:dyDescent="0.15">
      <c r="B42" t="s">
        <v>27</v>
      </c>
      <c r="C42" s="1">
        <v>12422</v>
      </c>
      <c r="D42" s="1">
        <v>-6421</v>
      </c>
      <c r="E42" s="1">
        <v>6001</v>
      </c>
      <c r="F42" s="1"/>
      <c r="G42" s="1"/>
      <c r="H42" s="1"/>
    </row>
    <row r="43" spans="2:8" x14ac:dyDescent="0.15">
      <c r="B43" t="s">
        <v>28</v>
      </c>
      <c r="C43" s="1">
        <v>15126</v>
      </c>
      <c r="D43" s="1">
        <v>-7850</v>
      </c>
      <c r="E43" s="1">
        <v>7276</v>
      </c>
      <c r="F43" s="1"/>
      <c r="G43" s="1"/>
      <c r="H43" s="1"/>
    </row>
    <row r="44" spans="2:8" x14ac:dyDescent="0.15">
      <c r="B44" t="s">
        <v>29</v>
      </c>
      <c r="C44" s="1">
        <v>12306</v>
      </c>
      <c r="D44" s="1">
        <v>-6420</v>
      </c>
      <c r="E44" s="1">
        <v>5886</v>
      </c>
      <c r="F44" s="1"/>
      <c r="G44" s="1"/>
      <c r="H44" s="1"/>
    </row>
    <row r="45" spans="2:8" x14ac:dyDescent="0.15">
      <c r="B45" t="s">
        <v>30</v>
      </c>
      <c r="C45" s="1">
        <v>10936</v>
      </c>
      <c r="D45" s="1">
        <v>-5540</v>
      </c>
      <c r="E45" s="1">
        <v>5396</v>
      </c>
      <c r="F45" s="1"/>
      <c r="G45" s="1"/>
      <c r="H45" s="1"/>
    </row>
    <row r="46" spans="2:8" x14ac:dyDescent="0.15">
      <c r="B46" t="s">
        <v>31</v>
      </c>
      <c r="C46" s="1">
        <v>10074</v>
      </c>
      <c r="D46" s="1">
        <v>-4972</v>
      </c>
      <c r="E46" s="1">
        <v>5102</v>
      </c>
      <c r="F46" s="1"/>
      <c r="G46" s="1"/>
      <c r="H46" s="1"/>
    </row>
    <row r="47" spans="2:8" x14ac:dyDescent="0.15">
      <c r="B47" t="s">
        <v>32</v>
      </c>
      <c r="C47" s="1">
        <v>10795</v>
      </c>
      <c r="D47" s="1">
        <v>-5193</v>
      </c>
      <c r="E47" s="1">
        <v>5602</v>
      </c>
      <c r="F47" s="1"/>
      <c r="G47" s="1"/>
      <c r="H47" s="1"/>
    </row>
    <row r="48" spans="2:8" x14ac:dyDescent="0.15">
      <c r="B48" t="s">
        <v>33</v>
      </c>
      <c r="C48" s="1">
        <v>12913</v>
      </c>
      <c r="D48" s="1">
        <v>-6062</v>
      </c>
      <c r="E48" s="1">
        <v>6851</v>
      </c>
      <c r="F48" s="1"/>
      <c r="G48" s="1"/>
      <c r="H48" s="1"/>
    </row>
    <row r="49" spans="2:8" x14ac:dyDescent="0.15">
      <c r="B49" t="s">
        <v>34</v>
      </c>
      <c r="C49" s="1">
        <v>9941</v>
      </c>
      <c r="D49" s="1">
        <v>-4699</v>
      </c>
      <c r="E49" s="1">
        <v>5242</v>
      </c>
      <c r="F49" s="1"/>
      <c r="G49" s="1"/>
      <c r="H49" s="1"/>
    </row>
    <row r="50" spans="2:8" x14ac:dyDescent="0.15">
      <c r="B50" t="s">
        <v>35</v>
      </c>
      <c r="C50" s="1">
        <v>7166</v>
      </c>
      <c r="D50" s="1">
        <v>-2958</v>
      </c>
      <c r="E50" s="1">
        <v>4208</v>
      </c>
      <c r="F50" s="1"/>
      <c r="G50" s="1"/>
      <c r="H50" s="1"/>
    </row>
    <row r="51" spans="2:8" x14ac:dyDescent="0.15">
      <c r="B51" t="s">
        <v>36</v>
      </c>
      <c r="C51" s="1">
        <v>4516</v>
      </c>
      <c r="D51">
        <v>-1714</v>
      </c>
      <c r="E51" s="1">
        <v>2802</v>
      </c>
      <c r="F51" s="1"/>
      <c r="G51" s="1"/>
      <c r="H51" s="1"/>
    </row>
    <row r="52" spans="2:8" x14ac:dyDescent="0.15">
      <c r="B52" t="s">
        <v>37</v>
      </c>
      <c r="C52" s="1">
        <v>2224</v>
      </c>
      <c r="D52">
        <v>-666</v>
      </c>
      <c r="E52" s="1">
        <v>1558</v>
      </c>
      <c r="F52" s="1"/>
      <c r="G52" s="1"/>
      <c r="H52" s="1"/>
    </row>
    <row r="53" spans="2:8" x14ac:dyDescent="0.15">
      <c r="B53" t="s">
        <v>38</v>
      </c>
      <c r="C53">
        <v>585</v>
      </c>
      <c r="D53">
        <v>-111</v>
      </c>
      <c r="E53" s="1">
        <v>474</v>
      </c>
      <c r="F53" s="1"/>
      <c r="G53" s="1"/>
      <c r="H53" s="1"/>
    </row>
    <row r="54" spans="2:8" x14ac:dyDescent="0.15">
      <c r="B54" t="s">
        <v>39</v>
      </c>
      <c r="C54">
        <v>97</v>
      </c>
      <c r="D54">
        <v>-15</v>
      </c>
      <c r="E54">
        <v>82</v>
      </c>
      <c r="F54" s="1"/>
      <c r="H54" s="1"/>
    </row>
  </sheetData>
  <phoneticPr fontId="1"/>
  <printOptions horizontalCentered="1"/>
  <pageMargins left="0.51181102362204722" right="0.51181102362204722" top="0.74803149606299213" bottom="0.74803149606299213" header="0.51181102362204722" footer="0.31496062992125984"/>
  <pageSetup paperSize="9" orientation="portrait" r:id="rId1"/>
  <headerFooter scaleWithDoc="0" alignWithMargins="0">
    <oddHeader xml:space="preserve">&amp;L人口－１３&amp;R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zoomScaleNormal="100" zoomScaleSheetLayoutView="100" workbookViewId="0"/>
  </sheetViews>
  <sheetFormatPr defaultRowHeight="13.5" x14ac:dyDescent="0.15"/>
  <cols>
    <col min="1" max="1" width="10" style="58" customWidth="1"/>
    <col min="2" max="11" width="8.375" style="58" customWidth="1"/>
    <col min="12" max="16384" width="9" style="58"/>
  </cols>
  <sheetData>
    <row r="1" spans="1:11" x14ac:dyDescent="0.15">
      <c r="A1" s="234"/>
    </row>
    <row r="2" spans="1:11" x14ac:dyDescent="0.15">
      <c r="A2" s="234" t="s">
        <v>193</v>
      </c>
    </row>
    <row r="3" spans="1:11" x14ac:dyDescent="0.15">
      <c r="A3" s="234"/>
    </row>
    <row r="4" spans="1:11" s="59" customFormat="1" ht="25.5" customHeight="1" x14ac:dyDescent="0.15">
      <c r="A4" s="303" t="s">
        <v>177</v>
      </c>
    </row>
    <row r="5" spans="1:11" s="59" customFormat="1" ht="15" thickBot="1" x14ac:dyDescent="0.2"/>
    <row r="6" spans="1:11" ht="19.5" customHeight="1" x14ac:dyDescent="0.15">
      <c r="A6" s="500" t="s">
        <v>138</v>
      </c>
      <c r="B6" s="501"/>
      <c r="C6" s="492" t="s">
        <v>210</v>
      </c>
      <c r="D6" s="493"/>
      <c r="E6" s="495"/>
      <c r="F6" s="492" t="s">
        <v>137</v>
      </c>
      <c r="G6" s="493"/>
      <c r="H6" s="494"/>
    </row>
    <row r="7" spans="1:11" ht="21" customHeight="1" x14ac:dyDescent="0.15">
      <c r="A7" s="502"/>
      <c r="B7" s="503"/>
      <c r="C7" s="61" t="s">
        <v>136</v>
      </c>
      <c r="D7" s="61" t="s">
        <v>135</v>
      </c>
      <c r="E7" s="61" t="s">
        <v>134</v>
      </c>
      <c r="F7" s="86" t="s">
        <v>136</v>
      </c>
      <c r="G7" s="61" t="s">
        <v>135</v>
      </c>
      <c r="H7" s="220" t="s">
        <v>134</v>
      </c>
    </row>
    <row r="8" spans="1:11" ht="21" customHeight="1" x14ac:dyDescent="0.15">
      <c r="A8" s="504"/>
      <c r="B8" s="505"/>
      <c r="C8" s="60" t="s">
        <v>133</v>
      </c>
      <c r="D8" s="60" t="s">
        <v>132</v>
      </c>
      <c r="E8" s="60" t="s">
        <v>131</v>
      </c>
      <c r="F8" s="60" t="s">
        <v>133</v>
      </c>
      <c r="G8" s="60" t="s">
        <v>132</v>
      </c>
      <c r="H8" s="221" t="s">
        <v>131</v>
      </c>
    </row>
    <row r="9" spans="1:11" ht="27.75" customHeight="1" x14ac:dyDescent="0.15">
      <c r="A9" s="506" t="s">
        <v>130</v>
      </c>
      <c r="B9" s="507"/>
      <c r="C9" s="223">
        <v>115848</v>
      </c>
      <c r="D9" s="279">
        <v>23.73</v>
      </c>
      <c r="E9" s="224">
        <v>4881.8999999999996</v>
      </c>
      <c r="F9" s="223">
        <v>181928</v>
      </c>
      <c r="G9" s="225">
        <v>160.75</v>
      </c>
      <c r="H9" s="226">
        <v>1131.7</v>
      </c>
    </row>
    <row r="10" spans="1:11" ht="27.75" customHeight="1" x14ac:dyDescent="0.15">
      <c r="A10" s="506" t="s">
        <v>129</v>
      </c>
      <c r="B10" s="507"/>
      <c r="C10" s="223">
        <v>118762</v>
      </c>
      <c r="D10" s="279">
        <v>24.33</v>
      </c>
      <c r="E10" s="224">
        <v>4881.3</v>
      </c>
      <c r="F10" s="223">
        <v>182436</v>
      </c>
      <c r="G10" s="225">
        <v>161.13999999999999</v>
      </c>
      <c r="H10" s="372">
        <v>1132.2</v>
      </c>
    </row>
    <row r="11" spans="1:11" ht="27.75" customHeight="1" thickBot="1" x14ac:dyDescent="0.2">
      <c r="A11" s="508" t="s">
        <v>154</v>
      </c>
      <c r="B11" s="509"/>
      <c r="C11" s="373">
        <v>123059</v>
      </c>
      <c r="D11" s="374">
        <v>24.93</v>
      </c>
      <c r="E11" s="375">
        <v>4936.2</v>
      </c>
      <c r="F11" s="373">
        <v>184661</v>
      </c>
      <c r="G11" s="376">
        <v>161.13999999999999</v>
      </c>
      <c r="H11" s="228">
        <v>1146</v>
      </c>
    </row>
    <row r="12" spans="1:11" ht="17.25" customHeight="1" x14ac:dyDescent="0.15">
      <c r="E12" s="231"/>
      <c r="F12" s="231"/>
      <c r="G12" s="231"/>
      <c r="H12" s="230" t="s">
        <v>192</v>
      </c>
    </row>
    <row r="13" spans="1:11" ht="17.25" customHeight="1" x14ac:dyDescent="0.15">
      <c r="A13" s="380" t="s">
        <v>212</v>
      </c>
      <c r="B13" s="510" t="s">
        <v>214</v>
      </c>
      <c r="C13" s="510"/>
      <c r="D13" s="510"/>
      <c r="E13" s="510"/>
      <c r="F13" s="510"/>
      <c r="G13" s="510"/>
      <c r="H13" s="510"/>
      <c r="I13" s="510"/>
      <c r="J13" s="510"/>
      <c r="K13" s="510"/>
    </row>
    <row r="14" spans="1:11" ht="17.25" customHeight="1" x14ac:dyDescent="0.15">
      <c r="A14" s="381" t="s">
        <v>211</v>
      </c>
      <c r="B14" s="510" t="s">
        <v>213</v>
      </c>
      <c r="C14" s="510"/>
      <c r="D14" s="510"/>
      <c r="E14" s="510"/>
      <c r="F14" s="510"/>
      <c r="G14" s="510"/>
      <c r="H14" s="510"/>
      <c r="I14" s="510"/>
      <c r="J14" s="510"/>
      <c r="K14" s="510"/>
    </row>
    <row r="15" spans="1:11" ht="17.25" customHeight="1" x14ac:dyDescent="0.15">
      <c r="A15" s="381"/>
      <c r="B15" s="381" t="s">
        <v>215</v>
      </c>
      <c r="E15" s="378"/>
      <c r="F15" s="378"/>
      <c r="G15" s="378"/>
      <c r="H15" s="379"/>
    </row>
    <row r="16" spans="1:11" ht="17.25" customHeight="1" x14ac:dyDescent="0.15">
      <c r="E16" s="378"/>
      <c r="F16" s="378"/>
      <c r="G16" s="378"/>
      <c r="H16" s="379"/>
    </row>
    <row r="17" spans="1:11" ht="19.5" customHeight="1" x14ac:dyDescent="0.15"/>
    <row r="18" spans="1:11" ht="27" customHeight="1" thickBot="1" x14ac:dyDescent="0.2">
      <c r="A18" s="302" t="s">
        <v>178</v>
      </c>
      <c r="I18" s="378"/>
      <c r="J18" s="378"/>
      <c r="K18" s="383" t="s">
        <v>216</v>
      </c>
    </row>
    <row r="19" spans="1:11" ht="18.75" customHeight="1" x14ac:dyDescent="0.15">
      <c r="A19" s="498" t="s">
        <v>128</v>
      </c>
      <c r="B19" s="496" t="s">
        <v>127</v>
      </c>
      <c r="C19" s="496"/>
      <c r="D19" s="496"/>
      <c r="E19" s="496"/>
      <c r="F19" s="496"/>
      <c r="G19" s="496" t="s">
        <v>126</v>
      </c>
      <c r="H19" s="496"/>
      <c r="I19" s="496"/>
      <c r="J19" s="496"/>
      <c r="K19" s="497"/>
    </row>
    <row r="20" spans="1:11" ht="27.75" customHeight="1" x14ac:dyDescent="0.15">
      <c r="A20" s="499"/>
      <c r="B20" s="222" t="s">
        <v>190</v>
      </c>
      <c r="C20" s="222" t="s">
        <v>125</v>
      </c>
      <c r="D20" s="222" t="s">
        <v>124</v>
      </c>
      <c r="E20" s="222" t="s">
        <v>123</v>
      </c>
      <c r="F20" s="222" t="s">
        <v>122</v>
      </c>
      <c r="G20" s="222" t="s">
        <v>190</v>
      </c>
      <c r="H20" s="222" t="s">
        <v>125</v>
      </c>
      <c r="I20" s="222" t="s">
        <v>124</v>
      </c>
      <c r="J20" s="222" t="s">
        <v>123</v>
      </c>
      <c r="K20" s="235" t="s">
        <v>122</v>
      </c>
    </row>
    <row r="21" spans="1:11" ht="18.75" customHeight="1" x14ac:dyDescent="0.15">
      <c r="A21" s="241" t="s">
        <v>121</v>
      </c>
      <c r="B21" s="242">
        <v>77997</v>
      </c>
      <c r="C21" s="242">
        <v>24475</v>
      </c>
      <c r="D21" s="242">
        <v>46408</v>
      </c>
      <c r="E21" s="242">
        <v>2417</v>
      </c>
      <c r="F21" s="242">
        <v>3023</v>
      </c>
      <c r="G21" s="242">
        <v>79682</v>
      </c>
      <c r="H21" s="242">
        <v>16548</v>
      </c>
      <c r="I21" s="242">
        <v>46523</v>
      </c>
      <c r="J21" s="242">
        <v>10590</v>
      </c>
      <c r="K21" s="243">
        <v>4837</v>
      </c>
    </row>
    <row r="22" spans="1:11" ht="18.75" customHeight="1" x14ac:dyDescent="0.15">
      <c r="A22" s="240" t="s">
        <v>120</v>
      </c>
      <c r="B22" s="370">
        <v>4679</v>
      </c>
      <c r="C22" s="370">
        <v>4664</v>
      </c>
      <c r="D22" s="370">
        <v>9</v>
      </c>
      <c r="E22" s="370" t="s">
        <v>58</v>
      </c>
      <c r="F22" s="370" t="s">
        <v>58</v>
      </c>
      <c r="G22" s="370">
        <v>4388</v>
      </c>
      <c r="H22" s="370">
        <v>4368</v>
      </c>
      <c r="I22" s="370">
        <v>10</v>
      </c>
      <c r="J22" s="370" t="s">
        <v>58</v>
      </c>
      <c r="K22" s="382">
        <v>3</v>
      </c>
    </row>
    <row r="23" spans="1:11" ht="18.75" customHeight="1" x14ac:dyDescent="0.15">
      <c r="A23" s="236" t="s">
        <v>119</v>
      </c>
      <c r="B23" s="229">
        <v>4625</v>
      </c>
      <c r="C23" s="229">
        <v>4186</v>
      </c>
      <c r="D23" s="229">
        <v>292</v>
      </c>
      <c r="E23" s="371">
        <v>1</v>
      </c>
      <c r="F23" s="229">
        <v>17</v>
      </c>
      <c r="G23" s="229">
        <v>4322</v>
      </c>
      <c r="H23" s="229">
        <v>3810</v>
      </c>
      <c r="I23" s="229">
        <v>431</v>
      </c>
      <c r="J23" s="371" t="s">
        <v>58</v>
      </c>
      <c r="K23" s="237">
        <v>26</v>
      </c>
    </row>
    <row r="24" spans="1:11" ht="18.75" customHeight="1" x14ac:dyDescent="0.15">
      <c r="A24" s="236" t="s">
        <v>118</v>
      </c>
      <c r="B24" s="229">
        <v>4951</v>
      </c>
      <c r="C24" s="229">
        <v>3290</v>
      </c>
      <c r="D24" s="229">
        <v>1386</v>
      </c>
      <c r="E24" s="229">
        <v>1</v>
      </c>
      <c r="F24" s="229">
        <v>57</v>
      </c>
      <c r="G24" s="229">
        <v>4436</v>
      </c>
      <c r="H24" s="229">
        <v>2343</v>
      </c>
      <c r="I24" s="229">
        <v>1905</v>
      </c>
      <c r="J24" s="229">
        <v>4</v>
      </c>
      <c r="K24" s="237">
        <v>103</v>
      </c>
    </row>
    <row r="25" spans="1:11" ht="18.75" customHeight="1" x14ac:dyDescent="0.15">
      <c r="A25" s="236" t="s">
        <v>117</v>
      </c>
      <c r="B25" s="229">
        <v>5331</v>
      </c>
      <c r="C25" s="229">
        <v>2322</v>
      </c>
      <c r="D25" s="229">
        <v>2751</v>
      </c>
      <c r="E25" s="229">
        <v>3</v>
      </c>
      <c r="F25" s="229">
        <v>79</v>
      </c>
      <c r="G25" s="229">
        <v>4728</v>
      </c>
      <c r="H25" s="229">
        <v>1270</v>
      </c>
      <c r="I25" s="229">
        <v>3210</v>
      </c>
      <c r="J25" s="229">
        <v>8</v>
      </c>
      <c r="K25" s="237">
        <v>188</v>
      </c>
    </row>
    <row r="26" spans="1:11" ht="18.75" customHeight="1" x14ac:dyDescent="0.15">
      <c r="A26" s="236" t="s">
        <v>116</v>
      </c>
      <c r="B26" s="229">
        <v>5790</v>
      </c>
      <c r="C26" s="229">
        <v>1858</v>
      </c>
      <c r="D26" s="229">
        <v>3577</v>
      </c>
      <c r="E26" s="229">
        <v>5</v>
      </c>
      <c r="F26" s="229">
        <v>190</v>
      </c>
      <c r="G26" s="229">
        <v>5328</v>
      </c>
      <c r="H26" s="229">
        <v>980</v>
      </c>
      <c r="I26" s="229">
        <v>3955</v>
      </c>
      <c r="J26" s="229">
        <v>12</v>
      </c>
      <c r="K26" s="237">
        <v>316</v>
      </c>
    </row>
    <row r="27" spans="1:11" ht="18.75" customHeight="1" x14ac:dyDescent="0.15">
      <c r="A27" s="236" t="s">
        <v>115</v>
      </c>
      <c r="B27" s="229">
        <v>6421</v>
      </c>
      <c r="C27" s="229">
        <v>1783</v>
      </c>
      <c r="D27" s="229">
        <v>4252</v>
      </c>
      <c r="E27" s="229">
        <v>17</v>
      </c>
      <c r="F27" s="229">
        <v>242</v>
      </c>
      <c r="G27" s="229">
        <v>6001</v>
      </c>
      <c r="H27" s="229">
        <v>844</v>
      </c>
      <c r="I27" s="229">
        <v>4598</v>
      </c>
      <c r="J27" s="229">
        <v>34</v>
      </c>
      <c r="K27" s="237">
        <v>449</v>
      </c>
    </row>
    <row r="28" spans="1:11" ht="18.75" customHeight="1" x14ac:dyDescent="0.15">
      <c r="A28" s="236" t="s">
        <v>114</v>
      </c>
      <c r="B28" s="229">
        <v>7850</v>
      </c>
      <c r="C28" s="229">
        <v>1998</v>
      </c>
      <c r="D28" s="229">
        <v>5219</v>
      </c>
      <c r="E28" s="229">
        <v>22</v>
      </c>
      <c r="F28" s="229">
        <v>441</v>
      </c>
      <c r="G28" s="229">
        <v>7276</v>
      </c>
      <c r="H28" s="229">
        <v>943</v>
      </c>
      <c r="I28" s="229">
        <v>5454</v>
      </c>
      <c r="J28" s="229">
        <v>72</v>
      </c>
      <c r="K28" s="237">
        <v>730</v>
      </c>
    </row>
    <row r="29" spans="1:11" ht="18.75" customHeight="1" x14ac:dyDescent="0.15">
      <c r="A29" s="236" t="s">
        <v>113</v>
      </c>
      <c r="B29" s="229">
        <v>6420</v>
      </c>
      <c r="C29" s="229">
        <v>1440</v>
      </c>
      <c r="D29" s="229">
        <v>4381</v>
      </c>
      <c r="E29" s="229">
        <v>38</v>
      </c>
      <c r="F29" s="229">
        <v>418</v>
      </c>
      <c r="G29" s="229">
        <v>5886</v>
      </c>
      <c r="H29" s="229">
        <v>656</v>
      </c>
      <c r="I29" s="229">
        <v>4429</v>
      </c>
      <c r="J29" s="229">
        <v>110</v>
      </c>
      <c r="K29" s="237">
        <v>635</v>
      </c>
    </row>
    <row r="30" spans="1:11" ht="18.75" customHeight="1" x14ac:dyDescent="0.15">
      <c r="A30" s="236" t="s">
        <v>112</v>
      </c>
      <c r="B30" s="229">
        <v>5540</v>
      </c>
      <c r="C30" s="229">
        <v>1045</v>
      </c>
      <c r="D30" s="229">
        <v>3892</v>
      </c>
      <c r="E30" s="229">
        <v>73</v>
      </c>
      <c r="F30" s="229">
        <v>429</v>
      </c>
      <c r="G30" s="229">
        <v>5396</v>
      </c>
      <c r="H30" s="229">
        <v>438</v>
      </c>
      <c r="I30" s="229">
        <v>4123</v>
      </c>
      <c r="J30" s="229">
        <v>204</v>
      </c>
      <c r="K30" s="237">
        <v>572</v>
      </c>
    </row>
    <row r="31" spans="1:11" ht="18.75" customHeight="1" x14ac:dyDescent="0.15">
      <c r="A31" s="236" t="s">
        <v>111</v>
      </c>
      <c r="B31" s="229">
        <v>4972</v>
      </c>
      <c r="C31" s="229">
        <v>755</v>
      </c>
      <c r="D31" s="229">
        <v>3680</v>
      </c>
      <c r="E31" s="229">
        <v>100</v>
      </c>
      <c r="F31" s="229">
        <v>345</v>
      </c>
      <c r="G31" s="229">
        <v>5102</v>
      </c>
      <c r="H31" s="229">
        <v>255</v>
      </c>
      <c r="I31" s="229">
        <v>4011</v>
      </c>
      <c r="J31" s="229">
        <v>356</v>
      </c>
      <c r="K31" s="237">
        <v>426</v>
      </c>
    </row>
    <row r="32" spans="1:11" ht="18.75" customHeight="1" x14ac:dyDescent="0.15">
      <c r="A32" s="236" t="s">
        <v>110</v>
      </c>
      <c r="B32" s="229">
        <v>5193</v>
      </c>
      <c r="C32" s="229">
        <v>561</v>
      </c>
      <c r="D32" s="229">
        <v>4106</v>
      </c>
      <c r="E32" s="229">
        <v>168</v>
      </c>
      <c r="F32" s="229">
        <v>262</v>
      </c>
      <c r="G32" s="229">
        <v>5602</v>
      </c>
      <c r="H32" s="229">
        <v>168</v>
      </c>
      <c r="I32" s="229">
        <v>4265</v>
      </c>
      <c r="J32" s="229">
        <v>698</v>
      </c>
      <c r="K32" s="237">
        <v>415</v>
      </c>
    </row>
    <row r="33" spans="1:11" ht="18.75" customHeight="1" x14ac:dyDescent="0.15">
      <c r="A33" s="236" t="s">
        <v>109</v>
      </c>
      <c r="B33" s="229">
        <v>6062</v>
      </c>
      <c r="C33" s="229">
        <v>386</v>
      </c>
      <c r="D33" s="229">
        <v>4938</v>
      </c>
      <c r="E33" s="229">
        <v>373</v>
      </c>
      <c r="F33" s="229">
        <v>283</v>
      </c>
      <c r="G33" s="229">
        <v>6851</v>
      </c>
      <c r="H33" s="229">
        <v>175</v>
      </c>
      <c r="I33" s="229">
        <v>4736</v>
      </c>
      <c r="J33" s="229">
        <v>1429</v>
      </c>
      <c r="K33" s="237">
        <v>429</v>
      </c>
    </row>
    <row r="34" spans="1:11" ht="18.75" customHeight="1" x14ac:dyDescent="0.15">
      <c r="A34" s="236" t="s">
        <v>108</v>
      </c>
      <c r="B34" s="229">
        <v>4699</v>
      </c>
      <c r="C34" s="229">
        <v>128</v>
      </c>
      <c r="D34" s="229">
        <v>3867</v>
      </c>
      <c r="E34" s="229">
        <v>476</v>
      </c>
      <c r="F34" s="229">
        <v>164</v>
      </c>
      <c r="G34" s="229">
        <v>5242</v>
      </c>
      <c r="H34" s="229">
        <v>119</v>
      </c>
      <c r="I34" s="229">
        <v>2977</v>
      </c>
      <c r="J34" s="229">
        <v>1772</v>
      </c>
      <c r="K34" s="237">
        <v>253</v>
      </c>
    </row>
    <row r="35" spans="1:11" ht="18.75" customHeight="1" x14ac:dyDescent="0.15">
      <c r="A35" s="236" t="s">
        <v>107</v>
      </c>
      <c r="B35" s="229">
        <v>2958</v>
      </c>
      <c r="C35" s="229">
        <v>44</v>
      </c>
      <c r="D35" s="229">
        <v>2359</v>
      </c>
      <c r="E35" s="229">
        <v>442</v>
      </c>
      <c r="F35" s="229">
        <v>63</v>
      </c>
      <c r="G35" s="229">
        <v>4208</v>
      </c>
      <c r="H35" s="229">
        <v>86</v>
      </c>
      <c r="I35" s="229">
        <v>1656</v>
      </c>
      <c r="J35" s="229">
        <v>2205</v>
      </c>
      <c r="K35" s="237">
        <v>138</v>
      </c>
    </row>
    <row r="36" spans="1:11" ht="18.75" customHeight="1" thickBot="1" x14ac:dyDescent="0.2">
      <c r="A36" s="238" t="s">
        <v>106</v>
      </c>
      <c r="B36" s="227">
        <v>2506</v>
      </c>
      <c r="C36" s="227">
        <v>15</v>
      </c>
      <c r="D36" s="227">
        <v>1699</v>
      </c>
      <c r="E36" s="227">
        <v>698</v>
      </c>
      <c r="F36" s="227">
        <v>33</v>
      </c>
      <c r="G36" s="227">
        <v>4916</v>
      </c>
      <c r="H36" s="227">
        <v>93</v>
      </c>
      <c r="I36" s="227">
        <v>763</v>
      </c>
      <c r="J36" s="227">
        <v>3686</v>
      </c>
      <c r="K36" s="239">
        <v>154</v>
      </c>
    </row>
    <row r="37" spans="1:11" ht="7.5" customHeight="1" x14ac:dyDescent="0.15"/>
    <row r="38" spans="1:11" x14ac:dyDescent="0.15">
      <c r="B38" s="381" t="s">
        <v>191</v>
      </c>
      <c r="I38" s="232"/>
      <c r="J38" s="232"/>
      <c r="K38" s="233" t="s">
        <v>192</v>
      </c>
    </row>
  </sheetData>
  <mergeCells count="11">
    <mergeCell ref="F6:H6"/>
    <mergeCell ref="C6:E6"/>
    <mergeCell ref="B19:F19"/>
    <mergeCell ref="G19:K19"/>
    <mergeCell ref="A19:A20"/>
    <mergeCell ref="A6:B8"/>
    <mergeCell ref="A10:B10"/>
    <mergeCell ref="A9:B9"/>
    <mergeCell ref="A11:B11"/>
    <mergeCell ref="B13:K13"/>
    <mergeCell ref="B14:K14"/>
  </mergeCells>
  <phoneticPr fontId="1"/>
  <printOptions horizontalCentered="1"/>
  <pageMargins left="0.51181102362204722" right="0.51181102362204722" top="0.78740157480314965" bottom="0.55118110236220474" header="0.51181102362204722" footer="0.31496062992125984"/>
  <pageSetup paperSize="9" scale="93" orientation="portrait" r:id="rId1"/>
  <headerFooter scaleWithDoc="0" alignWithMargins="0">
    <oddHeader>&amp;R人口－２２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zoomScaleNormal="100" zoomScaleSheetLayoutView="100" workbookViewId="0"/>
  </sheetViews>
  <sheetFormatPr defaultRowHeight="12" x14ac:dyDescent="0.15"/>
  <cols>
    <col min="1" max="1" width="19.75" style="2" customWidth="1"/>
    <col min="2" max="3" width="14" style="2" customWidth="1"/>
    <col min="4" max="4" width="9.125" style="2" customWidth="1"/>
    <col min="5" max="6" width="14" style="2" customWidth="1"/>
    <col min="7" max="7" width="9.125" style="2" customWidth="1"/>
    <col min="8" max="8" width="9.75" style="2" customWidth="1"/>
    <col min="9" max="16384" width="9" style="2"/>
  </cols>
  <sheetData>
    <row r="1" spans="1:7" s="3" customFormat="1" ht="23.25" customHeight="1" x14ac:dyDescent="0.15">
      <c r="A1" s="350" t="s">
        <v>170</v>
      </c>
      <c r="B1" s="113"/>
      <c r="C1" s="113"/>
      <c r="D1" s="113"/>
      <c r="E1" s="113"/>
      <c r="F1" s="113"/>
      <c r="G1" s="113"/>
    </row>
    <row r="2" spans="1:7" s="3" customFormat="1" ht="15" customHeight="1" x14ac:dyDescent="0.15">
      <c r="A2" s="5"/>
      <c r="B2" s="26"/>
      <c r="C2" s="26"/>
      <c r="D2" s="26"/>
      <c r="E2" s="26"/>
      <c r="F2" s="26"/>
      <c r="G2" s="26"/>
    </row>
    <row r="3" spans="1:7" s="3" customFormat="1" ht="21" customHeight="1" thickBot="1" x14ac:dyDescent="0.2">
      <c r="A3" s="297" t="s">
        <v>171</v>
      </c>
      <c r="B3" s="113"/>
      <c r="C3" s="113"/>
      <c r="D3" s="113"/>
      <c r="E3" s="113"/>
      <c r="F3" s="113"/>
      <c r="G3" s="113"/>
    </row>
    <row r="4" spans="1:7" s="3" customFormat="1" ht="20.100000000000001" customHeight="1" x14ac:dyDescent="0.15">
      <c r="A4" s="420" t="s">
        <v>56</v>
      </c>
      <c r="B4" s="422" t="s">
        <v>55</v>
      </c>
      <c r="C4" s="422"/>
      <c r="D4" s="422"/>
      <c r="E4" s="422" t="s">
        <v>54</v>
      </c>
      <c r="F4" s="422"/>
      <c r="G4" s="423"/>
    </row>
    <row r="5" spans="1:7" s="3" customFormat="1" ht="20.100000000000001" customHeight="1" x14ac:dyDescent="0.15">
      <c r="A5" s="421"/>
      <c r="B5" s="219" t="s">
        <v>53</v>
      </c>
      <c r="C5" s="219" t="s">
        <v>155</v>
      </c>
      <c r="D5" s="219" t="s">
        <v>52</v>
      </c>
      <c r="E5" s="219" t="s">
        <v>53</v>
      </c>
      <c r="F5" s="219" t="s">
        <v>155</v>
      </c>
      <c r="G5" s="211" t="s">
        <v>52</v>
      </c>
    </row>
    <row r="6" spans="1:7" s="3" customFormat="1" ht="30" customHeight="1" x14ac:dyDescent="0.15">
      <c r="A6" s="118" t="s">
        <v>197</v>
      </c>
      <c r="B6" s="10">
        <f>SUM(B7:B8)</f>
        <v>127094745</v>
      </c>
      <c r="C6" s="10">
        <f>SUM(C7:C8)</f>
        <v>126146099</v>
      </c>
      <c r="D6" s="25">
        <f>C6/B6*100-100</f>
        <v>-0.7464085159461149</v>
      </c>
      <c r="E6" s="10">
        <f>SUM(E7:E8)</f>
        <v>7483128</v>
      </c>
      <c r="F6" s="10">
        <f>SUM(F7:F8)</f>
        <v>7542415</v>
      </c>
      <c r="G6" s="23">
        <f>F6/E6*100-100</f>
        <v>0.79227563660543865</v>
      </c>
    </row>
    <row r="7" spans="1:7" s="3" customFormat="1" ht="30" customHeight="1" x14ac:dyDescent="0.15">
      <c r="A7" s="306" t="s">
        <v>198</v>
      </c>
      <c r="B7" s="216">
        <v>61841738</v>
      </c>
      <c r="C7" s="216">
        <v>61349581</v>
      </c>
      <c r="D7" s="217">
        <f t="shared" ref="D7:D26" si="0">C7/B7*100-100</f>
        <v>-0.79583306665799114</v>
      </c>
      <c r="E7" s="216">
        <v>3740844</v>
      </c>
      <c r="F7" s="216">
        <v>3761502</v>
      </c>
      <c r="G7" s="218">
        <f t="shared" ref="G7:G26" si="1">F7/E7*100-100</f>
        <v>0.5522283206677514</v>
      </c>
    </row>
    <row r="8" spans="1:7" s="3" customFormat="1" ht="30" customHeight="1" x14ac:dyDescent="0.15">
      <c r="A8" s="117" t="s">
        <v>199</v>
      </c>
      <c r="B8" s="13">
        <v>65253007</v>
      </c>
      <c r="C8" s="13">
        <v>64796518</v>
      </c>
      <c r="D8" s="14">
        <f t="shared" si="0"/>
        <v>-0.69956776091559902</v>
      </c>
      <c r="E8" s="13">
        <v>3742284</v>
      </c>
      <c r="F8" s="13">
        <v>3780913</v>
      </c>
      <c r="G8" s="12">
        <f t="shared" si="1"/>
        <v>1.032230584316963</v>
      </c>
    </row>
    <row r="9" spans="1:7" s="3" customFormat="1" ht="30" customHeight="1" x14ac:dyDescent="0.15">
      <c r="A9" s="118" t="s">
        <v>194</v>
      </c>
      <c r="B9" s="10">
        <v>1752368</v>
      </c>
      <c r="C9" s="10">
        <v>2402460</v>
      </c>
      <c r="D9" s="25">
        <f t="shared" si="0"/>
        <v>37.097915506332015</v>
      </c>
      <c r="E9" s="10">
        <v>166150</v>
      </c>
      <c r="F9" s="10">
        <v>231369</v>
      </c>
      <c r="G9" s="23">
        <f t="shared" si="1"/>
        <v>39.253084562142647</v>
      </c>
    </row>
    <row r="10" spans="1:7" s="3" customFormat="1" ht="30" customHeight="1" x14ac:dyDescent="0.15">
      <c r="A10" s="118" t="s">
        <v>195</v>
      </c>
      <c r="B10" s="10">
        <v>53448685</v>
      </c>
      <c r="C10" s="10">
        <v>55830154</v>
      </c>
      <c r="D10" s="25">
        <f t="shared" si="0"/>
        <v>4.455617570385499</v>
      </c>
      <c r="E10" s="10">
        <v>3063833</v>
      </c>
      <c r="F10" s="10">
        <v>3238301</v>
      </c>
      <c r="G10" s="23">
        <f t="shared" si="1"/>
        <v>5.6944356954181217</v>
      </c>
    </row>
    <row r="11" spans="1:7" s="3" customFormat="1" ht="30" customHeight="1" x14ac:dyDescent="0.15">
      <c r="A11" s="118" t="s">
        <v>51</v>
      </c>
      <c r="B11" s="24">
        <v>377970.75</v>
      </c>
      <c r="C11" s="24">
        <v>377976.41</v>
      </c>
      <c r="D11" s="25">
        <f t="shared" si="0"/>
        <v>1.4974703730388228E-3</v>
      </c>
      <c r="E11" s="24">
        <v>5172.4799999999996</v>
      </c>
      <c r="F11" s="24">
        <v>5173.07</v>
      </c>
      <c r="G11" s="23">
        <f t="shared" si="1"/>
        <v>1.1406520663200581E-2</v>
      </c>
    </row>
    <row r="12" spans="1:7" s="3" customFormat="1" ht="30" customHeight="1" thickBot="1" x14ac:dyDescent="0.2">
      <c r="A12" s="119" t="s">
        <v>50</v>
      </c>
      <c r="B12" s="21">
        <v>340.8</v>
      </c>
      <c r="C12" s="21">
        <v>338.2</v>
      </c>
      <c r="D12" s="22">
        <f t="shared" si="0"/>
        <v>-0.7629107981220784</v>
      </c>
      <c r="E12" s="21">
        <v>1446.7</v>
      </c>
      <c r="F12" s="21">
        <v>1458</v>
      </c>
      <c r="G12" s="20">
        <f t="shared" si="1"/>
        <v>0.78108799336420986</v>
      </c>
    </row>
    <row r="13" spans="1:7" s="3" customFormat="1" ht="30" customHeight="1" x14ac:dyDescent="0.15">
      <c r="A13" s="120" t="s">
        <v>196</v>
      </c>
      <c r="B13" s="18">
        <f>SUM(B20,B17,B14,B23)</f>
        <v>127094745</v>
      </c>
      <c r="C13" s="18">
        <f>SUM(C20,C17,C14,C23)</f>
        <v>126146099</v>
      </c>
      <c r="D13" s="19">
        <f t="shared" si="0"/>
        <v>-0.7464085159461149</v>
      </c>
      <c r="E13" s="18">
        <f>SUM(E20,E17,E14,E23)</f>
        <v>7483128</v>
      </c>
      <c r="F13" s="18">
        <f>SUM(F20,F17,F14,F23)</f>
        <v>7542415</v>
      </c>
      <c r="G13" s="17">
        <f t="shared" si="1"/>
        <v>0.79227563660543865</v>
      </c>
    </row>
    <row r="14" spans="1:7" s="3" customFormat="1" ht="30" customHeight="1" x14ac:dyDescent="0.15">
      <c r="A14" s="118" t="s">
        <v>49</v>
      </c>
      <c r="B14" s="10">
        <f>SUM(B15:B16)</f>
        <v>15886810</v>
      </c>
      <c r="C14" s="10">
        <f>SUM(C15:C16)</f>
        <v>14955692</v>
      </c>
      <c r="D14" s="25">
        <f t="shared" si="0"/>
        <v>-5.8609500585706087</v>
      </c>
      <c r="E14" s="10">
        <f>SUM(E15:E16)</f>
        <v>1022532</v>
      </c>
      <c r="F14" s="10">
        <f>SUM(F15:F16)</f>
        <v>973642</v>
      </c>
      <c r="G14" s="23">
        <f t="shared" si="1"/>
        <v>-4.7812684590800103</v>
      </c>
    </row>
    <row r="15" spans="1:7" s="3" customFormat="1" ht="30" customHeight="1" x14ac:dyDescent="0.15">
      <c r="A15" s="306" t="s">
        <v>198</v>
      </c>
      <c r="B15" s="216">
        <v>8133536</v>
      </c>
      <c r="C15" s="216">
        <v>7659971</v>
      </c>
      <c r="D15" s="217">
        <f t="shared" si="0"/>
        <v>-5.8223754096619302</v>
      </c>
      <c r="E15" s="216">
        <v>524531</v>
      </c>
      <c r="F15" s="216">
        <v>499205</v>
      </c>
      <c r="G15" s="218">
        <f t="shared" si="1"/>
        <v>-4.8283132932085948</v>
      </c>
    </row>
    <row r="16" spans="1:7" s="3" customFormat="1" ht="30" customHeight="1" x14ac:dyDescent="0.15">
      <c r="A16" s="117" t="s">
        <v>199</v>
      </c>
      <c r="B16" s="13">
        <v>7753274</v>
      </c>
      <c r="C16" s="13">
        <v>7295721</v>
      </c>
      <c r="D16" s="14">
        <f t="shared" si="0"/>
        <v>-5.9014166144521738</v>
      </c>
      <c r="E16" s="13">
        <v>498001</v>
      </c>
      <c r="F16" s="13">
        <v>474437</v>
      </c>
      <c r="G16" s="12">
        <f t="shared" si="1"/>
        <v>-4.7317174061899436</v>
      </c>
    </row>
    <row r="17" spans="1:8" s="3" customFormat="1" ht="30" customHeight="1" x14ac:dyDescent="0.15">
      <c r="A17" s="118" t="s">
        <v>48</v>
      </c>
      <c r="B17" s="10">
        <f>SUM(B18:B19)</f>
        <v>76288736</v>
      </c>
      <c r="C17" s="10">
        <f>SUM(C18:C19)</f>
        <v>72922764</v>
      </c>
      <c r="D17" s="25">
        <f t="shared" si="0"/>
        <v>-4.4121480791083059</v>
      </c>
      <c r="E17" s="10">
        <f>SUM(E18:E19)</f>
        <v>4618657</v>
      </c>
      <c r="F17" s="10">
        <f>SUM(F18:F19)</f>
        <v>4502713</v>
      </c>
      <c r="G17" s="23">
        <f t="shared" si="1"/>
        <v>-2.5103401270109487</v>
      </c>
    </row>
    <row r="18" spans="1:8" s="3" customFormat="1" ht="30" customHeight="1" x14ac:dyDescent="0.15">
      <c r="A18" s="306" t="s">
        <v>198</v>
      </c>
      <c r="B18" s="216">
        <v>38394322</v>
      </c>
      <c r="C18" s="216">
        <v>36753516</v>
      </c>
      <c r="D18" s="217">
        <f t="shared" si="0"/>
        <v>-4.2735642004565193</v>
      </c>
      <c r="E18" s="216">
        <v>2380978</v>
      </c>
      <c r="F18" s="216">
        <v>2323364</v>
      </c>
      <c r="G18" s="16">
        <f t="shared" si="1"/>
        <v>-2.4197619633612817</v>
      </c>
    </row>
    <row r="19" spans="1:8" s="3" customFormat="1" ht="30" customHeight="1" x14ac:dyDescent="0.15">
      <c r="A19" s="117" t="s">
        <v>199</v>
      </c>
      <c r="B19" s="13">
        <v>37894414</v>
      </c>
      <c r="C19" s="13">
        <v>36169248</v>
      </c>
      <c r="D19" s="14">
        <f t="shared" si="0"/>
        <v>-4.5525601741723705</v>
      </c>
      <c r="E19" s="13">
        <v>2237679</v>
      </c>
      <c r="F19" s="13">
        <v>2179349</v>
      </c>
      <c r="G19" s="15">
        <f t="shared" si="1"/>
        <v>-2.6067188367947267</v>
      </c>
    </row>
    <row r="20" spans="1:8" s="3" customFormat="1" ht="30" customHeight="1" x14ac:dyDescent="0.15">
      <c r="A20" s="118" t="s">
        <v>47</v>
      </c>
      <c r="B20" s="10">
        <f>SUM(B21:B22)</f>
        <v>33465441</v>
      </c>
      <c r="C20" s="10">
        <f>SUM(C21:C22)</f>
        <v>35335805</v>
      </c>
      <c r="D20" s="25">
        <f t="shared" si="0"/>
        <v>5.5889417384339879</v>
      </c>
      <c r="E20" s="10">
        <f>SUM(E21:E22)</f>
        <v>1760763</v>
      </c>
      <c r="F20" s="10">
        <f>SUM(F21:F22)</f>
        <v>1864603</v>
      </c>
      <c r="G20" s="23">
        <f t="shared" si="1"/>
        <v>5.8974433242861153</v>
      </c>
    </row>
    <row r="21" spans="1:8" s="3" customFormat="1" ht="30" customHeight="1" x14ac:dyDescent="0.15">
      <c r="A21" s="306" t="s">
        <v>198</v>
      </c>
      <c r="B21" s="216">
        <v>14485469</v>
      </c>
      <c r="C21" s="216">
        <v>15344951</v>
      </c>
      <c r="D21" s="217">
        <f t="shared" si="0"/>
        <v>5.9334081623453159</v>
      </c>
      <c r="E21" s="216">
        <v>788910</v>
      </c>
      <c r="F21" s="216">
        <v>830811</v>
      </c>
      <c r="G21" s="218">
        <f t="shared" si="1"/>
        <v>5.31125223409515</v>
      </c>
    </row>
    <row r="22" spans="1:8" s="3" customFormat="1" ht="30" customHeight="1" x14ac:dyDescent="0.15">
      <c r="A22" s="117" t="s">
        <v>199</v>
      </c>
      <c r="B22" s="13">
        <v>18979972</v>
      </c>
      <c r="C22" s="13">
        <v>19990854</v>
      </c>
      <c r="D22" s="14">
        <f t="shared" si="0"/>
        <v>5.3260457918483723</v>
      </c>
      <c r="E22" s="13">
        <v>971853</v>
      </c>
      <c r="F22" s="13">
        <v>1033792</v>
      </c>
      <c r="G22" s="12">
        <f t="shared" si="1"/>
        <v>6.373288964483308</v>
      </c>
    </row>
    <row r="23" spans="1:8" s="3" customFormat="1" ht="30" customHeight="1" x14ac:dyDescent="0.15">
      <c r="A23" s="118" t="s">
        <v>203</v>
      </c>
      <c r="B23" s="10">
        <v>1453758</v>
      </c>
      <c r="C23" s="10">
        <v>2931838</v>
      </c>
      <c r="D23" s="11"/>
      <c r="E23" s="10">
        <v>81176</v>
      </c>
      <c r="F23" s="10">
        <v>201457</v>
      </c>
      <c r="G23" s="9"/>
    </row>
    <row r="24" spans="1:8" s="3" customFormat="1" ht="30" customHeight="1" x14ac:dyDescent="0.15">
      <c r="A24" s="118" t="s">
        <v>200</v>
      </c>
      <c r="B24" s="308">
        <v>46.396999999999998</v>
      </c>
      <c r="C24" s="308">
        <v>46.274999999999999</v>
      </c>
      <c r="D24" s="25">
        <f t="shared" si="0"/>
        <v>-0.26294803543332534</v>
      </c>
      <c r="E24" s="308">
        <v>44.344999999999999</v>
      </c>
      <c r="F24" s="308">
        <v>45.094000000000001</v>
      </c>
      <c r="G24" s="23">
        <f t="shared" si="1"/>
        <v>1.689029202841354</v>
      </c>
    </row>
    <row r="25" spans="1:8" s="3" customFormat="1" ht="30" customHeight="1" x14ac:dyDescent="0.15">
      <c r="A25" s="306" t="s">
        <v>201</v>
      </c>
      <c r="B25" s="307">
        <v>44.8</v>
      </c>
      <c r="C25" s="307">
        <v>44.798000000000002</v>
      </c>
      <c r="D25" s="217">
        <f t="shared" si="0"/>
        <v>-4.4642857142775938E-3</v>
      </c>
      <c r="E25" s="307">
        <v>43.1</v>
      </c>
      <c r="F25" s="307">
        <v>43.844999999999999</v>
      </c>
      <c r="G25" s="218">
        <f t="shared" si="1"/>
        <v>1.7285382830626332</v>
      </c>
    </row>
    <row r="26" spans="1:8" s="3" customFormat="1" ht="30" customHeight="1" thickBot="1" x14ac:dyDescent="0.2">
      <c r="A26" s="121" t="s">
        <v>202</v>
      </c>
      <c r="B26" s="7">
        <v>47.9</v>
      </c>
      <c r="C26" s="7">
        <v>47.667999999999999</v>
      </c>
      <c r="D26" s="8">
        <f t="shared" si="0"/>
        <v>-0.48434237995824958</v>
      </c>
      <c r="E26" s="7">
        <v>45.6</v>
      </c>
      <c r="F26" s="7">
        <v>46.331000000000003</v>
      </c>
      <c r="G26" s="6">
        <f t="shared" si="1"/>
        <v>1.6030701754385888</v>
      </c>
    </row>
    <row r="27" spans="1:8" s="3" customFormat="1" ht="16.5" customHeight="1" x14ac:dyDescent="0.15">
      <c r="A27" s="114"/>
      <c r="B27" s="115"/>
      <c r="C27" s="115"/>
      <c r="D27" s="116"/>
      <c r="E27" s="115"/>
      <c r="F27" s="424" t="s">
        <v>156</v>
      </c>
      <c r="G27" s="424"/>
      <c r="H27" s="4"/>
    </row>
    <row r="28" spans="1:8" s="3" customFormat="1" ht="15" customHeight="1" x14ac:dyDescent="0.15">
      <c r="A28" s="2" t="s">
        <v>44</v>
      </c>
      <c r="B28" s="5"/>
      <c r="C28" s="5"/>
      <c r="D28" s="5"/>
      <c r="E28" s="5"/>
      <c r="F28" s="5"/>
    </row>
    <row r="29" spans="1:8" s="3" customFormat="1" ht="15" customHeight="1" x14ac:dyDescent="0.15">
      <c r="A29" s="2" t="s">
        <v>157</v>
      </c>
      <c r="G29" s="4"/>
    </row>
    <row r="30" spans="1:8" s="3" customFormat="1" ht="10.5" customHeight="1" x14ac:dyDescent="0.15">
      <c r="A30" s="2"/>
    </row>
    <row r="31" spans="1:8" s="3" customFormat="1" ht="15" customHeight="1" x14ac:dyDescent="0.15">
      <c r="A31" s="425" t="s">
        <v>43</v>
      </c>
      <c r="B31" s="425"/>
      <c r="C31" s="425"/>
      <c r="D31" s="425"/>
      <c r="E31" s="425"/>
      <c r="F31" s="425"/>
      <c r="G31" s="425"/>
    </row>
    <row r="32" spans="1:8" s="3" customFormat="1" ht="15" customHeight="1" x14ac:dyDescent="0.15">
      <c r="A32" s="425" t="s">
        <v>168</v>
      </c>
      <c r="B32" s="425"/>
      <c r="C32" s="425"/>
      <c r="D32" s="425"/>
      <c r="E32" s="425"/>
      <c r="F32" s="425"/>
      <c r="G32" s="425"/>
    </row>
    <row r="33" spans="1:7" s="3" customFormat="1" ht="15" customHeight="1" x14ac:dyDescent="0.15">
      <c r="A33" s="425" t="s">
        <v>42</v>
      </c>
      <c r="B33" s="425"/>
      <c r="C33" s="425"/>
      <c r="D33" s="425"/>
      <c r="E33" s="425"/>
      <c r="F33" s="425"/>
      <c r="G33" s="425"/>
    </row>
    <row r="34" spans="1:7" s="3" customFormat="1" ht="15" customHeight="1" x14ac:dyDescent="0.15">
      <c r="A34" s="425" t="s">
        <v>169</v>
      </c>
      <c r="B34" s="425"/>
      <c r="C34" s="425"/>
      <c r="D34" s="425"/>
      <c r="E34" s="425"/>
      <c r="F34" s="425"/>
      <c r="G34" s="425"/>
    </row>
    <row r="35" spans="1:7" s="3" customFormat="1" ht="15" customHeight="1" x14ac:dyDescent="0.15">
      <c r="A35" s="425" t="s">
        <v>184</v>
      </c>
      <c r="B35" s="425"/>
      <c r="C35" s="425"/>
      <c r="D35" s="425"/>
      <c r="E35" s="425"/>
      <c r="F35" s="425"/>
      <c r="G35" s="425"/>
    </row>
    <row r="36" spans="1:7" s="3" customFormat="1" ht="15" customHeight="1" x14ac:dyDescent="0.15">
      <c r="A36" s="425" t="s">
        <v>185</v>
      </c>
      <c r="B36" s="425"/>
      <c r="C36" s="425"/>
      <c r="D36" s="425"/>
      <c r="E36" s="425"/>
      <c r="F36" s="425"/>
      <c r="G36" s="425"/>
    </row>
    <row r="37" spans="1:7" s="3" customFormat="1" ht="15" customHeight="1" x14ac:dyDescent="0.15">
      <c r="A37" s="425" t="s">
        <v>186</v>
      </c>
      <c r="B37" s="425"/>
      <c r="C37" s="425"/>
      <c r="D37" s="425"/>
      <c r="E37" s="425"/>
      <c r="F37" s="425"/>
      <c r="G37" s="425"/>
    </row>
    <row r="38" spans="1:7" s="3" customFormat="1" ht="12.95" customHeight="1" x14ac:dyDescent="0.15">
      <c r="A38" s="425" t="s">
        <v>187</v>
      </c>
      <c r="B38" s="425"/>
      <c r="C38" s="425"/>
      <c r="D38" s="425"/>
      <c r="E38" s="425"/>
      <c r="F38" s="425"/>
      <c r="G38" s="425"/>
    </row>
    <row r="39" spans="1:7" s="3" customFormat="1" ht="18" customHeight="1" x14ac:dyDescent="0.15"/>
    <row r="40" spans="1:7" s="3" customFormat="1" ht="18" customHeight="1" x14ac:dyDescent="0.15"/>
    <row r="41" spans="1:7" s="3" customFormat="1" ht="18" customHeight="1" x14ac:dyDescent="0.15"/>
  </sheetData>
  <mergeCells count="12">
    <mergeCell ref="A37:G37"/>
    <mergeCell ref="A38:G38"/>
    <mergeCell ref="A32:G32"/>
    <mergeCell ref="A33:G33"/>
    <mergeCell ref="A34:G34"/>
    <mergeCell ref="A35:G35"/>
    <mergeCell ref="A36:G36"/>
    <mergeCell ref="A4:A5"/>
    <mergeCell ref="B4:D4"/>
    <mergeCell ref="E4:G4"/>
    <mergeCell ref="F27:G27"/>
    <mergeCell ref="A31:G31"/>
  </mergeCells>
  <phoneticPr fontId="1"/>
  <printOptions horizontalCentered="1"/>
  <pageMargins left="0.51181102362204722" right="0.51181102362204722" top="0.74803149606299213" bottom="0.74803149606299213" header="0.51181102362204722" footer="0.31496062992125984"/>
  <pageSetup paperSize="9" scale="86" orientation="portrait" r:id="rId1"/>
  <headerFooter scaleWithDoc="0" alignWithMargins="0">
    <oddHeader>&amp;R&amp;12人口－１４</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24"/>
  <sheetViews>
    <sheetView zoomScaleNormal="100" workbookViewId="0"/>
  </sheetViews>
  <sheetFormatPr defaultRowHeight="13.5" x14ac:dyDescent="0.15"/>
  <cols>
    <col min="1" max="1" width="14.25" style="28" customWidth="1"/>
    <col min="2" max="19" width="9.625" style="28" customWidth="1"/>
    <col min="20" max="16384" width="9" style="28"/>
  </cols>
  <sheetData>
    <row r="3" spans="1:19" s="27" customFormat="1" ht="24.75" customHeight="1" thickBot="1" x14ac:dyDescent="0.2">
      <c r="A3" s="297" t="s">
        <v>172</v>
      </c>
      <c r="B3" s="122"/>
      <c r="C3" s="122"/>
      <c r="D3" s="122"/>
      <c r="E3" s="122"/>
      <c r="F3" s="122"/>
      <c r="G3" s="122"/>
      <c r="H3" s="122"/>
      <c r="I3" s="122"/>
      <c r="J3" s="122"/>
      <c r="K3" s="123"/>
      <c r="L3" s="123"/>
      <c r="M3" s="123"/>
      <c r="N3" s="123"/>
      <c r="O3" s="123"/>
      <c r="P3" s="123"/>
      <c r="Q3" s="123"/>
      <c r="R3" s="123"/>
      <c r="S3" s="124" t="s">
        <v>158</v>
      </c>
    </row>
    <row r="4" spans="1:19" s="27" customFormat="1" ht="24.75" customHeight="1" x14ac:dyDescent="0.15">
      <c r="A4" s="426" t="s">
        <v>56</v>
      </c>
      <c r="B4" s="428" t="s">
        <v>64</v>
      </c>
      <c r="C4" s="422"/>
      <c r="D4" s="422"/>
      <c r="E4" s="422" t="s">
        <v>63</v>
      </c>
      <c r="F4" s="422"/>
      <c r="G4" s="422"/>
      <c r="H4" s="422" t="s">
        <v>62</v>
      </c>
      <c r="I4" s="422"/>
      <c r="J4" s="422"/>
      <c r="K4" s="422" t="s">
        <v>61</v>
      </c>
      <c r="L4" s="422"/>
      <c r="M4" s="422"/>
      <c r="N4" s="422" t="s">
        <v>60</v>
      </c>
      <c r="O4" s="422"/>
      <c r="P4" s="422"/>
      <c r="Q4" s="422" t="s">
        <v>59</v>
      </c>
      <c r="R4" s="422"/>
      <c r="S4" s="423"/>
    </row>
    <row r="5" spans="1:19" s="27" customFormat="1" ht="24.75" customHeight="1" x14ac:dyDescent="0.15">
      <c r="A5" s="427"/>
      <c r="B5" s="118" t="s">
        <v>53</v>
      </c>
      <c r="C5" s="403" t="s">
        <v>155</v>
      </c>
      <c r="D5" s="219" t="s">
        <v>52</v>
      </c>
      <c r="E5" s="219" t="s">
        <v>53</v>
      </c>
      <c r="F5" s="403" t="s">
        <v>155</v>
      </c>
      <c r="G5" s="219" t="s">
        <v>52</v>
      </c>
      <c r="H5" s="219" t="s">
        <v>53</v>
      </c>
      <c r="I5" s="403" t="s">
        <v>155</v>
      </c>
      <c r="J5" s="219" t="s">
        <v>52</v>
      </c>
      <c r="K5" s="219" t="s">
        <v>53</v>
      </c>
      <c r="L5" s="403" t="s">
        <v>155</v>
      </c>
      <c r="M5" s="219" t="s">
        <v>52</v>
      </c>
      <c r="N5" s="219" t="s">
        <v>53</v>
      </c>
      <c r="O5" s="403" t="s">
        <v>155</v>
      </c>
      <c r="P5" s="219" t="s">
        <v>52</v>
      </c>
      <c r="Q5" s="219" t="s">
        <v>53</v>
      </c>
      <c r="R5" s="403" t="s">
        <v>155</v>
      </c>
      <c r="S5" s="211" t="s">
        <v>52</v>
      </c>
    </row>
    <row r="6" spans="1:19" s="27" customFormat="1" ht="26.25" customHeight="1" x14ac:dyDescent="0.15">
      <c r="A6" s="212" t="s">
        <v>197</v>
      </c>
      <c r="B6" s="213">
        <f t="shared" ref="B6:C8" si="0">E6+H6+K6+N6+Q6</f>
        <v>182436</v>
      </c>
      <c r="C6" s="214">
        <f t="shared" si="0"/>
        <v>184661</v>
      </c>
      <c r="D6" s="416">
        <f>C6/B6*100-100</f>
        <v>1.2196057795610642</v>
      </c>
      <c r="E6" s="417">
        <f>SUM(E7:E8)</f>
        <v>122806</v>
      </c>
      <c r="F6" s="214">
        <f>SUM(F7:F8)</f>
        <v>124997</v>
      </c>
      <c r="G6" s="416">
        <f>F6/E6*100-100</f>
        <v>1.7841147826653412</v>
      </c>
      <c r="H6" s="417">
        <f>SUM(H7:H8)</f>
        <v>8847</v>
      </c>
      <c r="I6" s="214">
        <f>SUM(I7:I8)</f>
        <v>8685</v>
      </c>
      <c r="J6" s="416">
        <f>I6/H6*100-100</f>
        <v>-1.8311291963377414</v>
      </c>
      <c r="K6" s="417">
        <f>SUM(K7:K8)</f>
        <v>16087</v>
      </c>
      <c r="L6" s="214">
        <f>SUM(L7:L8)</f>
        <v>16295</v>
      </c>
      <c r="M6" s="416">
        <f>L6/K6*100-100</f>
        <v>1.2929694784608756</v>
      </c>
      <c r="N6" s="417">
        <f>SUM(N7:N8)</f>
        <v>13199</v>
      </c>
      <c r="O6" s="214">
        <f>SUM(O7:O8)</f>
        <v>13175</v>
      </c>
      <c r="P6" s="416">
        <f>O6/N6*100-100</f>
        <v>-0.18183195696643395</v>
      </c>
      <c r="Q6" s="417">
        <f>SUM(Q7:Q8)</f>
        <v>21497</v>
      </c>
      <c r="R6" s="214">
        <f>SUM(R7:R8)</f>
        <v>21509</v>
      </c>
      <c r="S6" s="215">
        <f>R6/Q6*100-100</f>
        <v>5.582174256872463E-2</v>
      </c>
    </row>
    <row r="7" spans="1:19" s="27" customFormat="1" ht="26.25" customHeight="1" x14ac:dyDescent="0.15">
      <c r="A7" s="127" t="s">
        <v>198</v>
      </c>
      <c r="B7" s="41">
        <f t="shared" si="0"/>
        <v>90869</v>
      </c>
      <c r="C7" s="87">
        <f t="shared" si="0"/>
        <v>91964</v>
      </c>
      <c r="D7" s="405">
        <f t="shared" ref="D7:D22" si="1">C7/B7*100-100</f>
        <v>1.205031418855711</v>
      </c>
      <c r="E7" s="285">
        <v>61390</v>
      </c>
      <c r="F7" s="87">
        <v>62344</v>
      </c>
      <c r="G7" s="405">
        <f>F7/E7*100-100</f>
        <v>1.553999022642131</v>
      </c>
      <c r="H7" s="285">
        <v>4304</v>
      </c>
      <c r="I7" s="87">
        <v>4244</v>
      </c>
      <c r="J7" s="405">
        <f>I7/H7*100-100</f>
        <v>-1.3940520446096656</v>
      </c>
      <c r="K7" s="285">
        <v>8049</v>
      </c>
      <c r="L7" s="87">
        <v>8218</v>
      </c>
      <c r="M7" s="405">
        <f>L7/K7*100-100</f>
        <v>2.0996397067958696</v>
      </c>
      <c r="N7" s="285">
        <v>6508</v>
      </c>
      <c r="O7" s="87">
        <v>6499</v>
      </c>
      <c r="P7" s="405">
        <f>O7/N7*100-100</f>
        <v>-0.13829133374308356</v>
      </c>
      <c r="Q7" s="285">
        <v>10618</v>
      </c>
      <c r="R7" s="87">
        <v>10659</v>
      </c>
      <c r="S7" s="37">
        <f>R7/Q7*100-100</f>
        <v>0.38613674891693961</v>
      </c>
    </row>
    <row r="8" spans="1:19" s="27" customFormat="1" ht="26.25" customHeight="1" x14ac:dyDescent="0.15">
      <c r="A8" s="128" t="s">
        <v>199</v>
      </c>
      <c r="B8" s="88">
        <f t="shared" si="0"/>
        <v>91567</v>
      </c>
      <c r="C8" s="89">
        <f t="shared" si="0"/>
        <v>92697</v>
      </c>
      <c r="D8" s="406">
        <f t="shared" si="1"/>
        <v>1.2340690423405789</v>
      </c>
      <c r="E8" s="288">
        <v>61416</v>
      </c>
      <c r="F8" s="89">
        <v>62653</v>
      </c>
      <c r="G8" s="406">
        <f>F8/E8*100-100</f>
        <v>2.0141331249185868</v>
      </c>
      <c r="H8" s="288">
        <v>4543</v>
      </c>
      <c r="I8" s="89">
        <v>4441</v>
      </c>
      <c r="J8" s="406">
        <f>I8/H8*100-100</f>
        <v>-2.2452124147039427</v>
      </c>
      <c r="K8" s="288">
        <v>8038</v>
      </c>
      <c r="L8" s="89">
        <v>8077</v>
      </c>
      <c r="M8" s="406">
        <f>L8/K8*100-100</f>
        <v>0.48519532221946804</v>
      </c>
      <c r="N8" s="288">
        <v>6691</v>
      </c>
      <c r="O8" s="89">
        <v>6676</v>
      </c>
      <c r="P8" s="406">
        <f>O8/N8*100-100</f>
        <v>-0.22418173666119401</v>
      </c>
      <c r="Q8" s="288">
        <v>10879</v>
      </c>
      <c r="R8" s="89">
        <v>10850</v>
      </c>
      <c r="S8" s="90">
        <f>R8/Q8*100-100</f>
        <v>-0.26656861843919444</v>
      </c>
    </row>
    <row r="9" spans="1:19" s="27" customFormat="1" ht="26.25" customHeight="1" x14ac:dyDescent="0.15">
      <c r="A9" s="192" t="s">
        <v>194</v>
      </c>
      <c r="B9" s="52">
        <v>4155</v>
      </c>
      <c r="C9" s="91">
        <v>6115</v>
      </c>
      <c r="D9" s="54">
        <f t="shared" si="1"/>
        <v>47.172081829121538</v>
      </c>
      <c r="E9" s="54" t="s">
        <v>57</v>
      </c>
      <c r="F9" s="54" t="s">
        <v>57</v>
      </c>
      <c r="G9" s="54" t="s">
        <v>57</v>
      </c>
      <c r="H9" s="54" t="s">
        <v>57</v>
      </c>
      <c r="I9" s="54" t="s">
        <v>57</v>
      </c>
      <c r="J9" s="54" t="s">
        <v>57</v>
      </c>
      <c r="K9" s="54" t="s">
        <v>57</v>
      </c>
      <c r="L9" s="54" t="s">
        <v>57</v>
      </c>
      <c r="M9" s="54" t="s">
        <v>57</v>
      </c>
      <c r="N9" s="54" t="s">
        <v>57</v>
      </c>
      <c r="O9" s="54" t="s">
        <v>57</v>
      </c>
      <c r="P9" s="54" t="s">
        <v>57</v>
      </c>
      <c r="Q9" s="54" t="s">
        <v>57</v>
      </c>
      <c r="R9" s="54" t="s">
        <v>57</v>
      </c>
      <c r="S9" s="48" t="s">
        <v>57</v>
      </c>
    </row>
    <row r="10" spans="1:19" s="27" customFormat="1" ht="26.25" customHeight="1" x14ac:dyDescent="0.15">
      <c r="A10" s="192" t="s">
        <v>195</v>
      </c>
      <c r="B10" s="52">
        <f>E10+H10+K10+N10+Q10</f>
        <v>67976</v>
      </c>
      <c r="C10" s="91">
        <f>F10+I10+L10+O10+R10</f>
        <v>72220</v>
      </c>
      <c r="D10" s="54">
        <f t="shared" si="1"/>
        <v>6.2433800164763937</v>
      </c>
      <c r="E10" s="10">
        <v>47217</v>
      </c>
      <c r="F10" s="91">
        <v>50244</v>
      </c>
      <c r="G10" s="54">
        <f>F10/E10*100-100</f>
        <v>6.4108266090602939</v>
      </c>
      <c r="H10" s="10">
        <v>2946</v>
      </c>
      <c r="I10" s="91">
        <v>3048</v>
      </c>
      <c r="J10" s="54">
        <f>I10/H10*100-100</f>
        <v>3.4623217922606955</v>
      </c>
      <c r="K10" s="10">
        <v>5416</v>
      </c>
      <c r="L10" s="91">
        <v>5793</v>
      </c>
      <c r="M10" s="54">
        <f>L10/K10*100-100</f>
        <v>6.9608567208271808</v>
      </c>
      <c r="N10" s="10">
        <v>4578</v>
      </c>
      <c r="O10" s="91">
        <v>4863</v>
      </c>
      <c r="P10" s="54">
        <f>O10/N10*100-100</f>
        <v>6.2254259501965947</v>
      </c>
      <c r="Q10" s="10">
        <v>7819</v>
      </c>
      <c r="R10" s="91">
        <v>8272</v>
      </c>
      <c r="S10" s="48">
        <f>R10/Q10*100-100</f>
        <v>5.7935797416549519</v>
      </c>
    </row>
    <row r="11" spans="1:19" s="27" customFormat="1" ht="26.25" customHeight="1" x14ac:dyDescent="0.15">
      <c r="A11" s="192" t="s">
        <v>51</v>
      </c>
      <c r="B11" s="92">
        <v>161.13999999999999</v>
      </c>
      <c r="C11" s="93">
        <v>161.13999999999999</v>
      </c>
      <c r="D11" s="126">
        <f t="shared" si="1"/>
        <v>0</v>
      </c>
      <c r="E11" s="407" t="s">
        <v>57</v>
      </c>
      <c r="F11" s="126" t="s">
        <v>57</v>
      </c>
      <c r="G11" s="126" t="s">
        <v>57</v>
      </c>
      <c r="H11" s="407" t="s">
        <v>57</v>
      </c>
      <c r="I11" s="126" t="s">
        <v>57</v>
      </c>
      <c r="J11" s="126" t="s">
        <v>57</v>
      </c>
      <c r="K11" s="407" t="s">
        <v>57</v>
      </c>
      <c r="L11" s="126" t="s">
        <v>57</v>
      </c>
      <c r="M11" s="126" t="s">
        <v>57</v>
      </c>
      <c r="N11" s="407" t="s">
        <v>57</v>
      </c>
      <c r="O11" s="126" t="s">
        <v>57</v>
      </c>
      <c r="P11" s="126" t="s">
        <v>57</v>
      </c>
      <c r="Q11" s="407" t="s">
        <v>57</v>
      </c>
      <c r="R11" s="126" t="s">
        <v>57</v>
      </c>
      <c r="S11" s="94" t="s">
        <v>57</v>
      </c>
    </row>
    <row r="12" spans="1:19" s="27" customFormat="1" ht="26.25" customHeight="1" thickBot="1" x14ac:dyDescent="0.2">
      <c r="A12" s="193" t="s">
        <v>50</v>
      </c>
      <c r="B12" s="96">
        <v>1132.2</v>
      </c>
      <c r="C12" s="97">
        <v>1146</v>
      </c>
      <c r="D12" s="418">
        <f t="shared" si="1"/>
        <v>1.2188659247482718</v>
      </c>
      <c r="E12" s="419">
        <v>1876.6</v>
      </c>
      <c r="F12" s="97">
        <v>1910.1</v>
      </c>
      <c r="G12" s="418">
        <f t="shared" ref="G12:G22" si="2">F12/E12*100-100</f>
        <v>1.7851433443461673</v>
      </c>
      <c r="H12" s="419">
        <v>298.39999999999998</v>
      </c>
      <c r="I12" s="97">
        <v>292.89999999999998</v>
      </c>
      <c r="J12" s="418">
        <f t="shared" ref="J12:J22" si="3">I12/H12*100-100</f>
        <v>-1.8431635388739949</v>
      </c>
      <c r="K12" s="419">
        <v>439.4</v>
      </c>
      <c r="L12" s="97">
        <v>445.1</v>
      </c>
      <c r="M12" s="418">
        <f t="shared" ref="M12:M22" si="4">L12/K12*100-100</f>
        <v>1.2972234865726193</v>
      </c>
      <c r="N12" s="419">
        <v>704.7</v>
      </c>
      <c r="O12" s="97">
        <v>703.4</v>
      </c>
      <c r="P12" s="418">
        <f t="shared" ref="P12:P22" si="5">O12/N12*100-100</f>
        <v>-0.18447566340287835</v>
      </c>
      <c r="Q12" s="419">
        <v>2167</v>
      </c>
      <c r="R12" s="97">
        <v>2168.1999999999998</v>
      </c>
      <c r="S12" s="98">
        <f t="shared" ref="S12:S22" si="6">R12/Q12*100-100</f>
        <v>5.5376095985224083E-2</v>
      </c>
    </row>
    <row r="13" spans="1:19" s="27" customFormat="1" ht="26.25" customHeight="1" x14ac:dyDescent="0.15">
      <c r="A13" s="194" t="s">
        <v>204</v>
      </c>
      <c r="B13" s="99">
        <f>B14+B17+B20+B23</f>
        <v>182436</v>
      </c>
      <c r="C13" s="100">
        <f>C14+C17+C20+C23</f>
        <v>184661</v>
      </c>
      <c r="D13" s="412">
        <f t="shared" si="1"/>
        <v>1.2196057795610642</v>
      </c>
      <c r="E13" s="44">
        <f>E14+E17+E20+E23</f>
        <v>122806</v>
      </c>
      <c r="F13" s="100">
        <f>F14+F17+F20+F23</f>
        <v>124997</v>
      </c>
      <c r="G13" s="412">
        <f t="shared" si="2"/>
        <v>1.7841147826653412</v>
      </c>
      <c r="H13" s="44">
        <f>H14+H17+H20+H23</f>
        <v>8847</v>
      </c>
      <c r="I13" s="100">
        <f>I14+I17+I20+I23</f>
        <v>8685</v>
      </c>
      <c r="J13" s="412">
        <f t="shared" si="3"/>
        <v>-1.8311291963377414</v>
      </c>
      <c r="K13" s="44">
        <f>K14+K17+K20+K23</f>
        <v>16087</v>
      </c>
      <c r="L13" s="100">
        <f>L14+L17+L20+L23</f>
        <v>16295</v>
      </c>
      <c r="M13" s="412">
        <f t="shared" si="4"/>
        <v>1.2929694784608756</v>
      </c>
      <c r="N13" s="44">
        <f>N14+N17+N20+N23</f>
        <v>13199</v>
      </c>
      <c r="O13" s="100">
        <f>O14+O17+O20+O23</f>
        <v>13175</v>
      </c>
      <c r="P13" s="412">
        <f t="shared" si="5"/>
        <v>-0.18183195696643395</v>
      </c>
      <c r="Q13" s="44">
        <f>Q14+Q17+Q20+Q23</f>
        <v>21497</v>
      </c>
      <c r="R13" s="100">
        <f>R14+R17+R20+R23</f>
        <v>21509</v>
      </c>
      <c r="S13" s="42">
        <f t="shared" si="6"/>
        <v>5.582174256872463E-2</v>
      </c>
    </row>
    <row r="14" spans="1:19" s="27" customFormat="1" ht="33" customHeight="1" x14ac:dyDescent="0.15">
      <c r="A14" s="195" t="s">
        <v>205</v>
      </c>
      <c r="B14" s="101">
        <f>SUM(B15:B16)</f>
        <v>26153</v>
      </c>
      <c r="C14" s="102">
        <f>SUM(C15:C16)</f>
        <v>25338</v>
      </c>
      <c r="D14" s="404">
        <f t="shared" si="1"/>
        <v>-3.1162772913241383</v>
      </c>
      <c r="E14" s="290">
        <f>SUM(E15:E16)</f>
        <v>17817</v>
      </c>
      <c r="F14" s="102">
        <f>SUM(F15:F16)</f>
        <v>17471</v>
      </c>
      <c r="G14" s="404">
        <f t="shared" si="2"/>
        <v>-1.9419655385306243</v>
      </c>
      <c r="H14" s="290">
        <f>SUM(H15:H16)</f>
        <v>1347</v>
      </c>
      <c r="I14" s="102">
        <f>SUM(I15:I16)</f>
        <v>1112</v>
      </c>
      <c r="J14" s="404">
        <f t="shared" si="3"/>
        <v>-17.44617668893838</v>
      </c>
      <c r="K14" s="290">
        <f>SUM(K15:K16)</f>
        <v>2339</v>
      </c>
      <c r="L14" s="102">
        <f>SUM(L15:L16)</f>
        <v>2291</v>
      </c>
      <c r="M14" s="404">
        <f t="shared" si="4"/>
        <v>-2.0521590423257834</v>
      </c>
      <c r="N14" s="290">
        <f>SUM(N15:N16)</f>
        <v>1792</v>
      </c>
      <c r="O14" s="102">
        <f>SUM(O15:O16)</f>
        <v>1742</v>
      </c>
      <c r="P14" s="404">
        <f t="shared" si="5"/>
        <v>-2.7901785714285694</v>
      </c>
      <c r="Q14" s="290">
        <f>SUM(Q15:Q16)</f>
        <v>2858</v>
      </c>
      <c r="R14" s="102">
        <f>SUM(R15:R16)</f>
        <v>2722</v>
      </c>
      <c r="S14" s="103">
        <f t="shared" si="6"/>
        <v>-4.7585724282715205</v>
      </c>
    </row>
    <row r="15" spans="1:19" s="27" customFormat="1" ht="26.25" customHeight="1" x14ac:dyDescent="0.15">
      <c r="A15" s="129" t="s">
        <v>198</v>
      </c>
      <c r="B15" s="41">
        <f>E15+H15+K15+N15+Q15</f>
        <v>13345</v>
      </c>
      <c r="C15" s="87">
        <f>F15+I15+L15+O15+R15</f>
        <v>12869</v>
      </c>
      <c r="D15" s="405">
        <f t="shared" si="1"/>
        <v>-3.5668789808917154</v>
      </c>
      <c r="E15" s="39">
        <v>9052</v>
      </c>
      <c r="F15" s="87">
        <v>8807</v>
      </c>
      <c r="G15" s="405">
        <f t="shared" si="2"/>
        <v>-2.7065841802916424</v>
      </c>
      <c r="H15" s="39">
        <v>688</v>
      </c>
      <c r="I15" s="87">
        <v>566</v>
      </c>
      <c r="J15" s="405">
        <f t="shared" si="3"/>
        <v>-17.732558139534888</v>
      </c>
      <c r="K15" s="39">
        <v>1196</v>
      </c>
      <c r="L15" s="87">
        <v>1204</v>
      </c>
      <c r="M15" s="405">
        <f t="shared" si="4"/>
        <v>0.66889632107023544</v>
      </c>
      <c r="N15" s="39">
        <v>937</v>
      </c>
      <c r="O15" s="87">
        <v>892</v>
      </c>
      <c r="P15" s="405">
        <f t="shared" si="5"/>
        <v>-4.8025613660618944</v>
      </c>
      <c r="Q15" s="39">
        <v>1472</v>
      </c>
      <c r="R15" s="87">
        <v>1400</v>
      </c>
      <c r="S15" s="37">
        <f t="shared" si="6"/>
        <v>-4.8913043478260931</v>
      </c>
    </row>
    <row r="16" spans="1:19" s="27" customFormat="1" ht="26.25" customHeight="1" x14ac:dyDescent="0.15">
      <c r="A16" s="130" t="s">
        <v>199</v>
      </c>
      <c r="B16" s="88">
        <f>E16+H16+K16+N16+Q16</f>
        <v>12808</v>
      </c>
      <c r="C16" s="89">
        <f>F16+I16+L16+O16+R16</f>
        <v>12469</v>
      </c>
      <c r="D16" s="406">
        <f t="shared" si="1"/>
        <v>-2.6467832604622146</v>
      </c>
      <c r="E16" s="293">
        <v>8765</v>
      </c>
      <c r="F16" s="89">
        <v>8664</v>
      </c>
      <c r="G16" s="406">
        <f t="shared" si="2"/>
        <v>-1.1523103251568756</v>
      </c>
      <c r="H16" s="293">
        <v>659</v>
      </c>
      <c r="I16" s="89">
        <v>546</v>
      </c>
      <c r="J16" s="406">
        <f t="shared" si="3"/>
        <v>-17.147192716236731</v>
      </c>
      <c r="K16" s="293">
        <v>1143</v>
      </c>
      <c r="L16" s="89">
        <v>1087</v>
      </c>
      <c r="M16" s="406">
        <f t="shared" si="4"/>
        <v>-4.8993875765529253</v>
      </c>
      <c r="N16" s="293">
        <v>855</v>
      </c>
      <c r="O16" s="89">
        <v>850</v>
      </c>
      <c r="P16" s="406">
        <f t="shared" si="5"/>
        <v>-0.58479532163742931</v>
      </c>
      <c r="Q16" s="293">
        <v>1386</v>
      </c>
      <c r="R16" s="89">
        <v>1322</v>
      </c>
      <c r="S16" s="90">
        <f t="shared" si="6"/>
        <v>-4.617604617604627</v>
      </c>
    </row>
    <row r="17" spans="1:19" s="27" customFormat="1" ht="33" customHeight="1" x14ac:dyDescent="0.15">
      <c r="A17" s="195" t="s">
        <v>206</v>
      </c>
      <c r="B17" s="101">
        <f>SUM(B18:B19)</f>
        <v>110203</v>
      </c>
      <c r="C17" s="102">
        <f>SUM(C18:C19)</f>
        <v>109442</v>
      </c>
      <c r="D17" s="404">
        <f t="shared" si="1"/>
        <v>-0.69054381459669401</v>
      </c>
      <c r="E17" s="290">
        <f>SUM(E18:E19)</f>
        <v>75259</v>
      </c>
      <c r="F17" s="102">
        <f>SUM(F18:F19)</f>
        <v>75171</v>
      </c>
      <c r="G17" s="404">
        <f t="shared" si="2"/>
        <v>-0.11692953666670292</v>
      </c>
      <c r="H17" s="290">
        <f>SUM(H18:H19)</f>
        <v>4957</v>
      </c>
      <c r="I17" s="102">
        <f>SUM(I18:I19)</f>
        <v>4820</v>
      </c>
      <c r="J17" s="404">
        <f t="shared" si="3"/>
        <v>-2.7637684083114777</v>
      </c>
      <c r="K17" s="290">
        <f>SUM(K18:K19)</f>
        <v>9536</v>
      </c>
      <c r="L17" s="102">
        <f>SUM(L18:L19)</f>
        <v>9329</v>
      </c>
      <c r="M17" s="404">
        <f t="shared" si="4"/>
        <v>-2.1707214765100673</v>
      </c>
      <c r="N17" s="290">
        <f>SUM(N18:N19)</f>
        <v>7754</v>
      </c>
      <c r="O17" s="102">
        <f>SUM(O18:O19)</f>
        <v>7626</v>
      </c>
      <c r="P17" s="404">
        <f t="shared" si="5"/>
        <v>-1.6507608976012307</v>
      </c>
      <c r="Q17" s="290">
        <f>SUM(Q18:Q19)</f>
        <v>12697</v>
      </c>
      <c r="R17" s="102">
        <f>SUM(R18:R19)</f>
        <v>12496</v>
      </c>
      <c r="S17" s="103">
        <f t="shared" si="6"/>
        <v>-1.5830511144364863</v>
      </c>
    </row>
    <row r="18" spans="1:19" s="27" customFormat="1" ht="26.25" customHeight="1" x14ac:dyDescent="0.15">
      <c r="A18" s="129" t="s">
        <v>198</v>
      </c>
      <c r="B18" s="41">
        <f>E18+H18+K18+N18+Q18</f>
        <v>56759</v>
      </c>
      <c r="C18" s="87">
        <f>F18+I18+L18+O18+R18</f>
        <v>56579</v>
      </c>
      <c r="D18" s="405">
        <f t="shared" si="1"/>
        <v>-0.31713032294437937</v>
      </c>
      <c r="E18" s="39">
        <v>38984</v>
      </c>
      <c r="F18" s="87">
        <v>38938</v>
      </c>
      <c r="G18" s="405">
        <f t="shared" si="2"/>
        <v>-0.11799712702647014</v>
      </c>
      <c r="H18" s="39">
        <v>2490</v>
      </c>
      <c r="I18" s="87">
        <v>2469</v>
      </c>
      <c r="J18" s="405">
        <f t="shared" si="3"/>
        <v>-0.84337349397590344</v>
      </c>
      <c r="K18" s="39">
        <v>4900</v>
      </c>
      <c r="L18" s="87">
        <v>4850</v>
      </c>
      <c r="M18" s="405">
        <f t="shared" si="4"/>
        <v>-1.0204081632653015</v>
      </c>
      <c r="N18" s="39">
        <v>3927</v>
      </c>
      <c r="O18" s="87">
        <v>3886</v>
      </c>
      <c r="P18" s="405">
        <f t="shared" si="5"/>
        <v>-1.0440539852304482</v>
      </c>
      <c r="Q18" s="39">
        <v>6458</v>
      </c>
      <c r="R18" s="87">
        <v>6436</v>
      </c>
      <c r="S18" s="37">
        <f t="shared" si="6"/>
        <v>-0.34066274388355566</v>
      </c>
    </row>
    <row r="19" spans="1:19" s="27" customFormat="1" ht="26.25" customHeight="1" x14ac:dyDescent="0.15">
      <c r="A19" s="130" t="s">
        <v>199</v>
      </c>
      <c r="B19" s="88">
        <f>E19+H19+K19+N19+Q19</f>
        <v>53444</v>
      </c>
      <c r="C19" s="89">
        <f>F19+I19+L19+O19+R19</f>
        <v>52863</v>
      </c>
      <c r="D19" s="406">
        <f t="shared" si="1"/>
        <v>-1.0871192276027273</v>
      </c>
      <c r="E19" s="293">
        <v>36275</v>
      </c>
      <c r="F19" s="89">
        <v>36233</v>
      </c>
      <c r="G19" s="406">
        <f t="shared" si="2"/>
        <v>-0.11578221915920039</v>
      </c>
      <c r="H19" s="293">
        <v>2467</v>
      </c>
      <c r="I19" s="89">
        <v>2351</v>
      </c>
      <c r="J19" s="406">
        <f t="shared" si="3"/>
        <v>-4.7020672882042902</v>
      </c>
      <c r="K19" s="293">
        <v>4636</v>
      </c>
      <c r="L19" s="89">
        <v>4479</v>
      </c>
      <c r="M19" s="406">
        <f t="shared" si="4"/>
        <v>-3.3865401207937964</v>
      </c>
      <c r="N19" s="293">
        <v>3827</v>
      </c>
      <c r="O19" s="89">
        <v>3740</v>
      </c>
      <c r="P19" s="406">
        <f t="shared" si="5"/>
        <v>-2.273321139273591</v>
      </c>
      <c r="Q19" s="293">
        <v>6239</v>
      </c>
      <c r="R19" s="89">
        <v>6060</v>
      </c>
      <c r="S19" s="90">
        <f t="shared" si="6"/>
        <v>-2.8690495271678174</v>
      </c>
    </row>
    <row r="20" spans="1:19" s="27" customFormat="1" ht="33" customHeight="1" x14ac:dyDescent="0.15">
      <c r="A20" s="195" t="s">
        <v>207</v>
      </c>
      <c r="B20" s="101">
        <f>SUM(B21:B22)</f>
        <v>45256</v>
      </c>
      <c r="C20" s="102">
        <f>SUM(C21:C22)</f>
        <v>48237</v>
      </c>
      <c r="D20" s="404">
        <f t="shared" si="1"/>
        <v>6.5869718932296308</v>
      </c>
      <c r="E20" s="290">
        <f>SUM(E21:E22)</f>
        <v>29107</v>
      </c>
      <c r="F20" s="102">
        <f>SUM(F21:F22)</f>
        <v>31062</v>
      </c>
      <c r="G20" s="404">
        <f t="shared" si="2"/>
        <v>6.7165973820730471</v>
      </c>
      <c r="H20" s="290">
        <f>SUM(H21:H22)</f>
        <v>2533</v>
      </c>
      <c r="I20" s="102">
        <f>SUM(I21:I22)</f>
        <v>2740</v>
      </c>
      <c r="J20" s="404">
        <f t="shared" si="3"/>
        <v>8.1721279115673156</v>
      </c>
      <c r="K20" s="290">
        <f>SUM(K21:K22)</f>
        <v>4166</v>
      </c>
      <c r="L20" s="102">
        <f>SUM(L21:L22)</f>
        <v>4584</v>
      </c>
      <c r="M20" s="404">
        <f t="shared" si="4"/>
        <v>10.033605376860294</v>
      </c>
      <c r="N20" s="290">
        <f>SUM(N21:N22)</f>
        <v>3596</v>
      </c>
      <c r="O20" s="102">
        <f>SUM(O21:O22)</f>
        <v>3694</v>
      </c>
      <c r="P20" s="404">
        <f t="shared" si="5"/>
        <v>2.7252502780867616</v>
      </c>
      <c r="Q20" s="290">
        <f>SUM(Q21:Q22)</f>
        <v>5854</v>
      </c>
      <c r="R20" s="102">
        <f>SUM(R21:R22)</f>
        <v>6157</v>
      </c>
      <c r="S20" s="103">
        <f t="shared" si="6"/>
        <v>5.1759480696959201</v>
      </c>
    </row>
    <row r="21" spans="1:19" s="27" customFormat="1" ht="26.25" customHeight="1" x14ac:dyDescent="0.15">
      <c r="A21" s="129" t="s">
        <v>198</v>
      </c>
      <c r="B21" s="41">
        <f t="shared" ref="B21:C23" si="7">E21+H21+K21+N21+Q21</f>
        <v>20221</v>
      </c>
      <c r="C21" s="87">
        <f t="shared" si="7"/>
        <v>21418</v>
      </c>
      <c r="D21" s="405">
        <f t="shared" si="1"/>
        <v>5.9195885465605187</v>
      </c>
      <c r="E21" s="39">
        <v>12941</v>
      </c>
      <c r="F21" s="87">
        <v>13739</v>
      </c>
      <c r="G21" s="405">
        <f t="shared" si="2"/>
        <v>6.1664477242871385</v>
      </c>
      <c r="H21" s="39">
        <v>1123</v>
      </c>
      <c r="I21" s="87">
        <v>1200</v>
      </c>
      <c r="J21" s="405">
        <f t="shared" si="3"/>
        <v>6.8566340160284938</v>
      </c>
      <c r="K21" s="39">
        <v>1923</v>
      </c>
      <c r="L21" s="87">
        <v>2103</v>
      </c>
      <c r="M21" s="405">
        <f t="shared" si="4"/>
        <v>9.3603744149765902</v>
      </c>
      <c r="N21" s="39">
        <v>1602</v>
      </c>
      <c r="O21" s="87">
        <v>1643</v>
      </c>
      <c r="P21" s="405">
        <f t="shared" si="5"/>
        <v>2.5593008739076168</v>
      </c>
      <c r="Q21" s="39">
        <v>2632</v>
      </c>
      <c r="R21" s="87">
        <v>2733</v>
      </c>
      <c r="S21" s="37">
        <f t="shared" si="6"/>
        <v>3.8373860182370834</v>
      </c>
    </row>
    <row r="22" spans="1:19" s="27" customFormat="1" ht="26.25" customHeight="1" x14ac:dyDescent="0.15">
      <c r="A22" s="130" t="s">
        <v>199</v>
      </c>
      <c r="B22" s="88">
        <f t="shared" si="7"/>
        <v>25035</v>
      </c>
      <c r="C22" s="89">
        <f t="shared" si="7"/>
        <v>26819</v>
      </c>
      <c r="D22" s="406">
        <f t="shared" si="1"/>
        <v>7.1260235670062002</v>
      </c>
      <c r="E22" s="293">
        <v>16166</v>
      </c>
      <c r="F22" s="89">
        <v>17323</v>
      </c>
      <c r="G22" s="406">
        <f t="shared" si="2"/>
        <v>7.1569961647903142</v>
      </c>
      <c r="H22" s="293">
        <v>1410</v>
      </c>
      <c r="I22" s="89">
        <v>1540</v>
      </c>
      <c r="J22" s="406">
        <f t="shared" si="3"/>
        <v>9.2198581560283657</v>
      </c>
      <c r="K22" s="293">
        <v>2243</v>
      </c>
      <c r="L22" s="89">
        <v>2481</v>
      </c>
      <c r="M22" s="406">
        <f t="shared" si="4"/>
        <v>10.610789121711989</v>
      </c>
      <c r="N22" s="293">
        <v>1994</v>
      </c>
      <c r="O22" s="89">
        <v>2051</v>
      </c>
      <c r="P22" s="406">
        <f t="shared" si="5"/>
        <v>2.8585757271815311</v>
      </c>
      <c r="Q22" s="293">
        <v>3222</v>
      </c>
      <c r="R22" s="89">
        <v>3424</v>
      </c>
      <c r="S22" s="90">
        <f t="shared" si="6"/>
        <v>6.2693978895096194</v>
      </c>
    </row>
    <row r="23" spans="1:19" s="27" customFormat="1" ht="26.25" customHeight="1" thickBot="1" x14ac:dyDescent="0.2">
      <c r="A23" s="193" t="s">
        <v>203</v>
      </c>
      <c r="B23" s="104">
        <f t="shared" si="7"/>
        <v>824</v>
      </c>
      <c r="C23" s="105">
        <f>F23+I23+L23+O23+R23</f>
        <v>1644</v>
      </c>
      <c r="D23" s="413" t="s">
        <v>57</v>
      </c>
      <c r="E23" s="32">
        <v>623</v>
      </c>
      <c r="F23" s="105">
        <v>1293</v>
      </c>
      <c r="G23" s="413" t="s">
        <v>58</v>
      </c>
      <c r="H23" s="414">
        <v>10</v>
      </c>
      <c r="I23" s="106">
        <v>13</v>
      </c>
      <c r="J23" s="415" t="s">
        <v>57</v>
      </c>
      <c r="K23" s="414">
        <v>46</v>
      </c>
      <c r="L23" s="106">
        <v>91</v>
      </c>
      <c r="M23" s="415" t="s">
        <v>57</v>
      </c>
      <c r="N23" s="32">
        <v>57</v>
      </c>
      <c r="O23" s="105">
        <v>113</v>
      </c>
      <c r="P23" s="413" t="s">
        <v>57</v>
      </c>
      <c r="Q23" s="32">
        <v>88</v>
      </c>
      <c r="R23" s="105">
        <v>134</v>
      </c>
      <c r="S23" s="30" t="s">
        <v>57</v>
      </c>
    </row>
    <row r="24" spans="1:19" s="27" customFormat="1" ht="23.25" customHeight="1" x14ac:dyDescent="0.15">
      <c r="A24" s="123"/>
      <c r="B24" s="125"/>
      <c r="C24" s="125"/>
      <c r="D24" s="125"/>
      <c r="E24" s="125"/>
      <c r="F24" s="125"/>
      <c r="G24" s="125"/>
      <c r="H24" s="125"/>
      <c r="I24" s="125"/>
      <c r="J24" s="125"/>
      <c r="K24" s="123"/>
      <c r="L24" s="123"/>
      <c r="M24" s="123"/>
      <c r="N24" s="123"/>
      <c r="O24" s="123"/>
      <c r="P24" s="123"/>
      <c r="Q24" s="123"/>
      <c r="R24" s="123"/>
      <c r="S24" s="124" t="s">
        <v>159</v>
      </c>
    </row>
  </sheetData>
  <mergeCells count="7">
    <mergeCell ref="Q4:S4"/>
    <mergeCell ref="A4:A5"/>
    <mergeCell ref="B4:D4"/>
    <mergeCell ref="E4:G4"/>
    <mergeCell ref="H4:J4"/>
    <mergeCell ref="K4:M4"/>
    <mergeCell ref="N4:P4"/>
  </mergeCells>
  <phoneticPr fontId="1"/>
  <printOptions horizontalCentered="1"/>
  <pageMargins left="0.70866141732283472" right="0.70866141732283472" top="0.94488188976377963" bottom="0.74803149606299213" header="0.31496062992125984" footer="0.31496062992125984"/>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T27"/>
  <sheetViews>
    <sheetView zoomScaleNormal="100" zoomScaleSheetLayoutView="100" workbookViewId="0"/>
  </sheetViews>
  <sheetFormatPr defaultRowHeight="13.5" x14ac:dyDescent="0.15"/>
  <cols>
    <col min="1" max="1" width="15" style="28" customWidth="1"/>
    <col min="2" max="19" width="10.625" style="28" customWidth="1"/>
    <col min="20" max="20" width="14.125" style="28" customWidth="1"/>
    <col min="21" max="16384" width="9" style="28"/>
  </cols>
  <sheetData>
    <row r="1" spans="1:20" ht="17.25" x14ac:dyDescent="0.15">
      <c r="A1" s="366" t="s">
        <v>65</v>
      </c>
      <c r="J1" s="56"/>
      <c r="S1" s="362"/>
      <c r="T1" s="363" t="s">
        <v>179</v>
      </c>
    </row>
    <row r="6" spans="1:20" s="27" customFormat="1" ht="26.25" customHeight="1" thickBot="1" x14ac:dyDescent="0.2">
      <c r="A6" s="297" t="s">
        <v>172</v>
      </c>
      <c r="B6" s="122"/>
      <c r="C6" s="122"/>
      <c r="D6" s="122"/>
      <c r="E6" s="122"/>
      <c r="F6" s="122"/>
      <c r="G6" s="122"/>
      <c r="H6" s="122"/>
      <c r="I6" s="122"/>
      <c r="J6" s="122"/>
      <c r="K6" s="123"/>
      <c r="L6" s="123"/>
      <c r="M6" s="123"/>
      <c r="N6" s="123"/>
      <c r="O6" s="123"/>
      <c r="P6" s="123"/>
      <c r="Q6" s="123"/>
      <c r="R6" s="123"/>
      <c r="S6" s="125" t="s">
        <v>161</v>
      </c>
    </row>
    <row r="7" spans="1:20" s="27" customFormat="1" ht="32.25" customHeight="1" x14ac:dyDescent="0.15">
      <c r="A7" s="426" t="s">
        <v>56</v>
      </c>
      <c r="B7" s="429" t="s">
        <v>64</v>
      </c>
      <c r="C7" s="422"/>
      <c r="D7" s="430"/>
      <c r="E7" s="422" t="s">
        <v>63</v>
      </c>
      <c r="F7" s="422"/>
      <c r="G7" s="422"/>
      <c r="H7" s="422" t="s">
        <v>62</v>
      </c>
      <c r="I7" s="422"/>
      <c r="J7" s="422"/>
      <c r="K7" s="422" t="s">
        <v>61</v>
      </c>
      <c r="L7" s="422"/>
      <c r="M7" s="422"/>
      <c r="N7" s="422" t="s">
        <v>60</v>
      </c>
      <c r="O7" s="422"/>
      <c r="P7" s="422"/>
      <c r="Q7" s="429" t="s">
        <v>59</v>
      </c>
      <c r="R7" s="422"/>
      <c r="S7" s="423"/>
    </row>
    <row r="8" spans="1:20" s="27" customFormat="1" ht="32.25" customHeight="1" x14ac:dyDescent="0.15">
      <c r="A8" s="427"/>
      <c r="B8" s="209" t="s">
        <v>53</v>
      </c>
      <c r="C8" s="210" t="s">
        <v>155</v>
      </c>
      <c r="D8" s="391" t="s">
        <v>52</v>
      </c>
      <c r="E8" s="219" t="s">
        <v>53</v>
      </c>
      <c r="F8" s="403" t="s">
        <v>155</v>
      </c>
      <c r="G8" s="219" t="s">
        <v>52</v>
      </c>
      <c r="H8" s="219" t="s">
        <v>53</v>
      </c>
      <c r="I8" s="403" t="s">
        <v>155</v>
      </c>
      <c r="J8" s="219" t="s">
        <v>52</v>
      </c>
      <c r="K8" s="219" t="s">
        <v>53</v>
      </c>
      <c r="L8" s="403" t="s">
        <v>155</v>
      </c>
      <c r="M8" s="219" t="s">
        <v>52</v>
      </c>
      <c r="N8" s="219" t="s">
        <v>53</v>
      </c>
      <c r="O8" s="403" t="s">
        <v>155</v>
      </c>
      <c r="P8" s="219" t="s">
        <v>52</v>
      </c>
      <c r="Q8" s="209" t="s">
        <v>53</v>
      </c>
      <c r="R8" s="210" t="s">
        <v>155</v>
      </c>
      <c r="S8" s="211" t="s">
        <v>52</v>
      </c>
    </row>
    <row r="9" spans="1:20" s="27" customFormat="1" ht="32.25" customHeight="1" x14ac:dyDescent="0.15">
      <c r="A9" s="280" t="s">
        <v>197</v>
      </c>
      <c r="B9" s="281">
        <f t="shared" ref="B9:C11" si="0">E9+H9+K9+N9+Q9</f>
        <v>182436</v>
      </c>
      <c r="C9" s="282">
        <f t="shared" si="0"/>
        <v>184661</v>
      </c>
      <c r="D9" s="392">
        <f>C9/B9*100-100</f>
        <v>1.2196057795610642</v>
      </c>
      <c r="E9" s="283">
        <f>SUM(E10:E11)</f>
        <v>122806</v>
      </c>
      <c r="F9" s="102">
        <f>SUM(F10:F11)</f>
        <v>124997</v>
      </c>
      <c r="G9" s="404">
        <f>F9/E9*100-100</f>
        <v>1.7841147826653412</v>
      </c>
      <c r="H9" s="283">
        <f>SUM(H10:H11)</f>
        <v>8847</v>
      </c>
      <c r="I9" s="102">
        <f>SUM(I10:I11)</f>
        <v>8685</v>
      </c>
      <c r="J9" s="404">
        <f>I9/H9*100-100</f>
        <v>-1.8311291963377414</v>
      </c>
      <c r="K9" s="283">
        <f>SUM(K10:K11)</f>
        <v>16087</v>
      </c>
      <c r="L9" s="102">
        <f>SUM(L10:L11)</f>
        <v>16295</v>
      </c>
      <c r="M9" s="404">
        <f>L9/K9*100-100</f>
        <v>1.2929694784608756</v>
      </c>
      <c r="N9" s="283">
        <f>SUM(N10:N11)</f>
        <v>13199</v>
      </c>
      <c r="O9" s="102">
        <f>SUM(O10:O11)</f>
        <v>13175</v>
      </c>
      <c r="P9" s="404">
        <f>O9/N9*100-100</f>
        <v>-0.18183195696643395</v>
      </c>
      <c r="Q9" s="281">
        <f>SUM(Q10:Q11)</f>
        <v>21497</v>
      </c>
      <c r="R9" s="282">
        <f>SUM(R10:R11)</f>
        <v>21509</v>
      </c>
      <c r="S9" s="103">
        <f>R9/Q9*100-100</f>
        <v>5.582174256872463E-2</v>
      </c>
    </row>
    <row r="10" spans="1:20" s="27" customFormat="1" ht="32.25" customHeight="1" x14ac:dyDescent="0.15">
      <c r="A10" s="127" t="s">
        <v>198</v>
      </c>
      <c r="B10" s="284">
        <f t="shared" si="0"/>
        <v>90869</v>
      </c>
      <c r="C10" s="40">
        <f t="shared" si="0"/>
        <v>91964</v>
      </c>
      <c r="D10" s="393">
        <f t="shared" ref="D10:D25" si="1">C10/B10*100-100</f>
        <v>1.205031418855711</v>
      </c>
      <c r="E10" s="285">
        <v>61390</v>
      </c>
      <c r="F10" s="87">
        <v>62344</v>
      </c>
      <c r="G10" s="405">
        <f>F10/E10*100-100</f>
        <v>1.553999022642131</v>
      </c>
      <c r="H10" s="285">
        <v>4304</v>
      </c>
      <c r="I10" s="87">
        <v>4244</v>
      </c>
      <c r="J10" s="405">
        <f>I10/H10*100-100</f>
        <v>-1.3940520446096656</v>
      </c>
      <c r="K10" s="285">
        <v>8049</v>
      </c>
      <c r="L10" s="87">
        <v>8218</v>
      </c>
      <c r="M10" s="405">
        <f>L10/K10*100-100</f>
        <v>2.0996397067958696</v>
      </c>
      <c r="N10" s="285">
        <v>6508</v>
      </c>
      <c r="O10" s="87">
        <v>6499</v>
      </c>
      <c r="P10" s="405">
        <f>O10/N10*100-100</f>
        <v>-0.13829133374308356</v>
      </c>
      <c r="Q10" s="284">
        <v>10618</v>
      </c>
      <c r="R10" s="38">
        <v>10659</v>
      </c>
      <c r="S10" s="37">
        <f>R10/Q10*100-100</f>
        <v>0.38613674891693961</v>
      </c>
    </row>
    <row r="11" spans="1:20" s="27" customFormat="1" ht="32.25" customHeight="1" x14ac:dyDescent="0.15">
      <c r="A11" s="128" t="s">
        <v>199</v>
      </c>
      <c r="B11" s="286">
        <f t="shared" si="0"/>
        <v>91567</v>
      </c>
      <c r="C11" s="287">
        <f t="shared" si="0"/>
        <v>92697</v>
      </c>
      <c r="D11" s="394">
        <f t="shared" si="1"/>
        <v>1.2340690423405789</v>
      </c>
      <c r="E11" s="288">
        <v>61416</v>
      </c>
      <c r="F11" s="89">
        <v>62653</v>
      </c>
      <c r="G11" s="406">
        <f>F11/E11*100-100</f>
        <v>2.0141331249185868</v>
      </c>
      <c r="H11" s="288">
        <v>4543</v>
      </c>
      <c r="I11" s="89">
        <v>4441</v>
      </c>
      <c r="J11" s="406">
        <f>I11/H11*100-100</f>
        <v>-2.2452124147039427</v>
      </c>
      <c r="K11" s="288">
        <v>8038</v>
      </c>
      <c r="L11" s="89">
        <v>8077</v>
      </c>
      <c r="M11" s="406">
        <f>L11/K11*100-100</f>
        <v>0.48519532221946804</v>
      </c>
      <c r="N11" s="288">
        <v>6691</v>
      </c>
      <c r="O11" s="89">
        <v>6676</v>
      </c>
      <c r="P11" s="406">
        <f>O11/N11*100-100</f>
        <v>-0.22418173666119401</v>
      </c>
      <c r="Q11" s="286">
        <v>10879</v>
      </c>
      <c r="R11" s="287">
        <v>10850</v>
      </c>
      <c r="S11" s="90">
        <f>R11/Q11*100-100</f>
        <v>-0.26656861843919444</v>
      </c>
    </row>
    <row r="12" spans="1:20" s="27" customFormat="1" ht="32.25" customHeight="1" x14ac:dyDescent="0.15">
      <c r="A12" s="192" t="s">
        <v>194</v>
      </c>
      <c r="B12" s="51">
        <v>4155</v>
      </c>
      <c r="C12" s="53">
        <v>6115</v>
      </c>
      <c r="D12" s="49">
        <f t="shared" si="1"/>
        <v>47.172081829121538</v>
      </c>
      <c r="E12" s="54" t="s">
        <v>57</v>
      </c>
      <c r="F12" s="54" t="s">
        <v>57</v>
      </c>
      <c r="G12" s="54" t="s">
        <v>57</v>
      </c>
      <c r="H12" s="54" t="s">
        <v>57</v>
      </c>
      <c r="I12" s="54" t="s">
        <v>57</v>
      </c>
      <c r="J12" s="54" t="s">
        <v>57</v>
      </c>
      <c r="K12" s="54" t="s">
        <v>57</v>
      </c>
      <c r="L12" s="54" t="s">
        <v>57</v>
      </c>
      <c r="M12" s="54" t="s">
        <v>57</v>
      </c>
      <c r="N12" s="54" t="s">
        <v>57</v>
      </c>
      <c r="O12" s="54" t="s">
        <v>57</v>
      </c>
      <c r="P12" s="54" t="s">
        <v>57</v>
      </c>
      <c r="Q12" s="55" t="s">
        <v>57</v>
      </c>
      <c r="R12" s="54" t="s">
        <v>57</v>
      </c>
      <c r="S12" s="48" t="s">
        <v>57</v>
      </c>
    </row>
    <row r="13" spans="1:20" s="27" customFormat="1" ht="32.25" customHeight="1" x14ac:dyDescent="0.15">
      <c r="A13" s="192" t="s">
        <v>195</v>
      </c>
      <c r="B13" s="51">
        <f>E13+H13+K13+N13+Q13</f>
        <v>67976</v>
      </c>
      <c r="C13" s="53">
        <f>F13+I13+L13+O13+R13</f>
        <v>72220</v>
      </c>
      <c r="D13" s="49">
        <f t="shared" si="1"/>
        <v>6.2433800164763937</v>
      </c>
      <c r="E13" s="10">
        <v>47217</v>
      </c>
      <c r="F13" s="91">
        <v>50244</v>
      </c>
      <c r="G13" s="54">
        <f>F13/E13*100-100</f>
        <v>6.4108266090602939</v>
      </c>
      <c r="H13" s="10">
        <v>2946</v>
      </c>
      <c r="I13" s="91">
        <v>3048</v>
      </c>
      <c r="J13" s="54">
        <f>I13/H13*100-100</f>
        <v>3.4623217922606955</v>
      </c>
      <c r="K13" s="10">
        <v>5416</v>
      </c>
      <c r="L13" s="91">
        <v>5793</v>
      </c>
      <c r="M13" s="54">
        <f>L13/K13*100-100</f>
        <v>6.9608567208271808</v>
      </c>
      <c r="N13" s="10">
        <v>4578</v>
      </c>
      <c r="O13" s="91">
        <v>4863</v>
      </c>
      <c r="P13" s="54">
        <f>O13/N13*100-100</f>
        <v>6.2254259501965947</v>
      </c>
      <c r="Q13" s="51">
        <v>7819</v>
      </c>
      <c r="R13" s="50">
        <v>8272</v>
      </c>
      <c r="S13" s="47">
        <f>R13/Q13*100-100</f>
        <v>5.7935797416549519</v>
      </c>
    </row>
    <row r="14" spans="1:20" s="27" customFormat="1" ht="32.25" customHeight="1" x14ac:dyDescent="0.15">
      <c r="A14" s="192" t="s">
        <v>51</v>
      </c>
      <c r="B14" s="107">
        <v>161.13999999999999</v>
      </c>
      <c r="C14" s="108">
        <v>161.13999999999999</v>
      </c>
      <c r="D14" s="395">
        <f t="shared" si="1"/>
        <v>0</v>
      </c>
      <c r="E14" s="407" t="s">
        <v>57</v>
      </c>
      <c r="F14" s="95" t="s">
        <v>57</v>
      </c>
      <c r="G14" s="126" t="s">
        <v>57</v>
      </c>
      <c r="H14" s="407" t="s">
        <v>57</v>
      </c>
      <c r="I14" s="95" t="s">
        <v>57</v>
      </c>
      <c r="J14" s="126" t="s">
        <v>57</v>
      </c>
      <c r="K14" s="407" t="s">
        <v>57</v>
      </c>
      <c r="L14" s="95" t="s">
        <v>57</v>
      </c>
      <c r="M14" s="126" t="s">
        <v>57</v>
      </c>
      <c r="N14" s="407" t="s">
        <v>57</v>
      </c>
      <c r="O14" s="95" t="s">
        <v>57</v>
      </c>
      <c r="P14" s="126" t="s">
        <v>57</v>
      </c>
      <c r="Q14" s="398" t="s">
        <v>57</v>
      </c>
      <c r="R14" s="95" t="s">
        <v>57</v>
      </c>
      <c r="S14" s="94" t="s">
        <v>57</v>
      </c>
    </row>
    <row r="15" spans="1:20" s="27" customFormat="1" ht="32.25" customHeight="1" thickBot="1" x14ac:dyDescent="0.2">
      <c r="A15" s="196" t="s">
        <v>50</v>
      </c>
      <c r="B15" s="109">
        <v>1132.2</v>
      </c>
      <c r="C15" s="351">
        <v>1146</v>
      </c>
      <c r="D15" s="396">
        <f t="shared" si="1"/>
        <v>1.2188659247482718</v>
      </c>
      <c r="E15" s="111">
        <v>1876.6</v>
      </c>
      <c r="F15" s="408">
        <v>1910.1</v>
      </c>
      <c r="G15" s="409">
        <f t="shared" ref="G15:G25" si="2">F15/E15*100-100</f>
        <v>1.7851433443461673</v>
      </c>
      <c r="H15" s="410">
        <v>298.39999999999998</v>
      </c>
      <c r="I15" s="411">
        <v>292.89999999999998</v>
      </c>
      <c r="J15" s="409">
        <f t="shared" ref="J15:J25" si="3">I15/H15*100-100</f>
        <v>-1.8431635388739949</v>
      </c>
      <c r="K15" s="410">
        <v>439.4</v>
      </c>
      <c r="L15" s="411">
        <v>445.1</v>
      </c>
      <c r="M15" s="409">
        <f t="shared" ref="M15:M25" si="4">L15/K15*100-100</f>
        <v>1.2972234865726193</v>
      </c>
      <c r="N15" s="111">
        <v>704.7</v>
      </c>
      <c r="O15" s="408">
        <v>703.4</v>
      </c>
      <c r="P15" s="409">
        <f t="shared" ref="P15:P25" si="5">O15/N15*100-100</f>
        <v>-0.18447566340287835</v>
      </c>
      <c r="Q15" s="112">
        <v>2167</v>
      </c>
      <c r="R15" s="351">
        <v>2168.1999999999998</v>
      </c>
      <c r="S15" s="110">
        <f t="shared" ref="S15:S25" si="6">R15/Q15*100-100</f>
        <v>5.5376095985224083E-2</v>
      </c>
    </row>
    <row r="16" spans="1:20" s="27" customFormat="1" ht="32.25" customHeight="1" x14ac:dyDescent="0.15">
      <c r="A16" s="194" t="s">
        <v>204</v>
      </c>
      <c r="B16" s="46">
        <f>B17+B20+B23+B26</f>
        <v>182436</v>
      </c>
      <c r="C16" s="45">
        <f>C17+C20+C23+C26</f>
        <v>184661</v>
      </c>
      <c r="D16" s="397">
        <f t="shared" si="1"/>
        <v>1.2196057795610642</v>
      </c>
      <c r="E16" s="44">
        <f>E17+E20+E23+E26</f>
        <v>122806</v>
      </c>
      <c r="F16" s="100">
        <f>F17+F20+F23+F26</f>
        <v>124997</v>
      </c>
      <c r="G16" s="412">
        <f t="shared" si="2"/>
        <v>1.7841147826653412</v>
      </c>
      <c r="H16" s="44">
        <f>H17+H20+H23+H26</f>
        <v>8847</v>
      </c>
      <c r="I16" s="100">
        <f>I17+I20+I23+I26</f>
        <v>8685</v>
      </c>
      <c r="J16" s="412">
        <f t="shared" si="3"/>
        <v>-1.8311291963377414</v>
      </c>
      <c r="K16" s="44">
        <f>K17+K20+K23+K26</f>
        <v>16087</v>
      </c>
      <c r="L16" s="100">
        <f>L17+L20+L23+L26</f>
        <v>16295</v>
      </c>
      <c r="M16" s="412">
        <f t="shared" si="4"/>
        <v>1.2929694784608756</v>
      </c>
      <c r="N16" s="44">
        <f>N17+N20+N23+N26</f>
        <v>13199</v>
      </c>
      <c r="O16" s="100">
        <f>O17+O20+O23+O26</f>
        <v>13175</v>
      </c>
      <c r="P16" s="412">
        <f t="shared" si="5"/>
        <v>-0.18183195696643395</v>
      </c>
      <c r="Q16" s="399">
        <f>Q17+Q20+Q23+Q26</f>
        <v>21497</v>
      </c>
      <c r="R16" s="43">
        <f>R17+R20+R23+R26</f>
        <v>21509</v>
      </c>
      <c r="S16" s="42">
        <f t="shared" si="6"/>
        <v>5.582174256872463E-2</v>
      </c>
    </row>
    <row r="17" spans="1:19" s="27" customFormat="1" ht="32.25" customHeight="1" x14ac:dyDescent="0.15">
      <c r="A17" s="195" t="s">
        <v>205</v>
      </c>
      <c r="B17" s="281">
        <f>SUM(B18:B19)</f>
        <v>26153</v>
      </c>
      <c r="C17" s="289">
        <f>SUM(C18:C19)</f>
        <v>25338</v>
      </c>
      <c r="D17" s="392">
        <f t="shared" si="1"/>
        <v>-3.1162772913241383</v>
      </c>
      <c r="E17" s="290">
        <f>SUM(E18:E19)</f>
        <v>17817</v>
      </c>
      <c r="F17" s="102">
        <f>SUM(F18:F19)</f>
        <v>17471</v>
      </c>
      <c r="G17" s="404">
        <f t="shared" si="2"/>
        <v>-1.9419655385306243</v>
      </c>
      <c r="H17" s="290">
        <f>SUM(H18:H19)</f>
        <v>1347</v>
      </c>
      <c r="I17" s="102">
        <f>SUM(I18:I19)</f>
        <v>1112</v>
      </c>
      <c r="J17" s="404">
        <f t="shared" si="3"/>
        <v>-17.44617668893838</v>
      </c>
      <c r="K17" s="290">
        <f>SUM(K18:K19)</f>
        <v>2339</v>
      </c>
      <c r="L17" s="102">
        <f>SUM(L18:L19)</f>
        <v>2291</v>
      </c>
      <c r="M17" s="404">
        <f t="shared" si="4"/>
        <v>-2.0521590423257834</v>
      </c>
      <c r="N17" s="290">
        <f>SUM(N18:N19)</f>
        <v>1792</v>
      </c>
      <c r="O17" s="102">
        <f>SUM(O18:O19)</f>
        <v>1742</v>
      </c>
      <c r="P17" s="404">
        <f t="shared" si="5"/>
        <v>-2.7901785714285694</v>
      </c>
      <c r="Q17" s="400">
        <f>SUM(Q18:Q19)</f>
        <v>2858</v>
      </c>
      <c r="R17" s="291">
        <f>SUM(R18:R19)</f>
        <v>2722</v>
      </c>
      <c r="S17" s="103">
        <f t="shared" si="6"/>
        <v>-4.7585724282715205</v>
      </c>
    </row>
    <row r="18" spans="1:19" s="27" customFormat="1" ht="32.25" customHeight="1" x14ac:dyDescent="0.15">
      <c r="A18" s="129" t="s">
        <v>198</v>
      </c>
      <c r="B18" s="41">
        <f>E18+H18+K18+N18+Q18</f>
        <v>13345</v>
      </c>
      <c r="C18" s="40">
        <f>F18+I18+L18+O18+R18</f>
        <v>12869</v>
      </c>
      <c r="D18" s="393">
        <f t="shared" si="1"/>
        <v>-3.5668789808917154</v>
      </c>
      <c r="E18" s="39">
        <v>9052</v>
      </c>
      <c r="F18" s="87">
        <v>8807</v>
      </c>
      <c r="G18" s="405">
        <f t="shared" si="2"/>
        <v>-2.7065841802916424</v>
      </c>
      <c r="H18" s="39">
        <v>688</v>
      </c>
      <c r="I18" s="87">
        <v>566</v>
      </c>
      <c r="J18" s="405">
        <f t="shared" si="3"/>
        <v>-17.732558139534888</v>
      </c>
      <c r="K18" s="39">
        <v>1196</v>
      </c>
      <c r="L18" s="87">
        <v>1204</v>
      </c>
      <c r="M18" s="405">
        <f t="shared" si="4"/>
        <v>0.66889632107023544</v>
      </c>
      <c r="N18" s="39">
        <v>937</v>
      </c>
      <c r="O18" s="87">
        <v>892</v>
      </c>
      <c r="P18" s="405">
        <f t="shared" si="5"/>
        <v>-4.8025613660618944</v>
      </c>
      <c r="Q18" s="401">
        <v>1472</v>
      </c>
      <c r="R18" s="38">
        <v>1400</v>
      </c>
      <c r="S18" s="37">
        <f t="shared" si="6"/>
        <v>-4.8913043478260931</v>
      </c>
    </row>
    <row r="19" spans="1:19" s="27" customFormat="1" ht="32.25" customHeight="1" x14ac:dyDescent="0.15">
      <c r="A19" s="130" t="s">
        <v>199</v>
      </c>
      <c r="B19" s="286">
        <f>E19+H19+K19+N19+Q19</f>
        <v>12808</v>
      </c>
      <c r="C19" s="292">
        <f>F19+I19+L19+O19+R19</f>
        <v>12469</v>
      </c>
      <c r="D19" s="394">
        <f t="shared" si="1"/>
        <v>-2.6467832604622146</v>
      </c>
      <c r="E19" s="293">
        <v>8765</v>
      </c>
      <c r="F19" s="89">
        <v>8664</v>
      </c>
      <c r="G19" s="406">
        <f t="shared" si="2"/>
        <v>-1.1523103251568756</v>
      </c>
      <c r="H19" s="293">
        <v>659</v>
      </c>
      <c r="I19" s="89">
        <v>546</v>
      </c>
      <c r="J19" s="406">
        <f t="shared" si="3"/>
        <v>-17.147192716236731</v>
      </c>
      <c r="K19" s="293">
        <v>1143</v>
      </c>
      <c r="L19" s="89">
        <v>1087</v>
      </c>
      <c r="M19" s="406">
        <f t="shared" si="4"/>
        <v>-4.8993875765529253</v>
      </c>
      <c r="N19" s="293">
        <v>855</v>
      </c>
      <c r="O19" s="89">
        <v>850</v>
      </c>
      <c r="P19" s="406">
        <f t="shared" si="5"/>
        <v>-0.58479532163742931</v>
      </c>
      <c r="Q19" s="402">
        <v>1386</v>
      </c>
      <c r="R19" s="294">
        <v>1322</v>
      </c>
      <c r="S19" s="90">
        <f t="shared" si="6"/>
        <v>-4.617604617604627</v>
      </c>
    </row>
    <row r="20" spans="1:19" s="27" customFormat="1" ht="32.25" customHeight="1" x14ac:dyDescent="0.15">
      <c r="A20" s="195" t="s">
        <v>206</v>
      </c>
      <c r="B20" s="281">
        <f>SUM(B21:B22)</f>
        <v>110203</v>
      </c>
      <c r="C20" s="289">
        <f>SUM(C21:C22)</f>
        <v>109442</v>
      </c>
      <c r="D20" s="392">
        <f t="shared" si="1"/>
        <v>-0.69054381459669401</v>
      </c>
      <c r="E20" s="290">
        <f>SUM(E21:E22)</f>
        <v>75259</v>
      </c>
      <c r="F20" s="102">
        <f>SUM(F21:F22)</f>
        <v>75171</v>
      </c>
      <c r="G20" s="404">
        <f t="shared" si="2"/>
        <v>-0.11692953666670292</v>
      </c>
      <c r="H20" s="290">
        <f>SUM(H21:H22)</f>
        <v>4957</v>
      </c>
      <c r="I20" s="102">
        <f>SUM(I21:I22)</f>
        <v>4820</v>
      </c>
      <c r="J20" s="404">
        <f t="shared" si="3"/>
        <v>-2.7637684083114777</v>
      </c>
      <c r="K20" s="290">
        <f>SUM(K21:K22)</f>
        <v>9536</v>
      </c>
      <c r="L20" s="102">
        <f>SUM(L21:L22)</f>
        <v>9329</v>
      </c>
      <c r="M20" s="404">
        <f t="shared" si="4"/>
        <v>-2.1707214765100673</v>
      </c>
      <c r="N20" s="290">
        <f>SUM(N21:N22)</f>
        <v>7754</v>
      </c>
      <c r="O20" s="102">
        <f>SUM(O21:O22)</f>
        <v>7626</v>
      </c>
      <c r="P20" s="404">
        <f t="shared" si="5"/>
        <v>-1.6507608976012307</v>
      </c>
      <c r="Q20" s="400">
        <f>SUM(Q21:Q22)</f>
        <v>12697</v>
      </c>
      <c r="R20" s="291">
        <f>SUM(R21:R22)</f>
        <v>12496</v>
      </c>
      <c r="S20" s="103">
        <f t="shared" si="6"/>
        <v>-1.5830511144364863</v>
      </c>
    </row>
    <row r="21" spans="1:19" s="27" customFormat="1" ht="32.25" customHeight="1" x14ac:dyDescent="0.15">
      <c r="A21" s="129" t="s">
        <v>198</v>
      </c>
      <c r="B21" s="41">
        <f>E21+H21+K21+N21+Q21</f>
        <v>56759</v>
      </c>
      <c r="C21" s="40">
        <f>F21+I21+L21+O21+R21</f>
        <v>56579</v>
      </c>
      <c r="D21" s="393">
        <f t="shared" si="1"/>
        <v>-0.31713032294437937</v>
      </c>
      <c r="E21" s="39">
        <v>38984</v>
      </c>
      <c r="F21" s="87">
        <v>38938</v>
      </c>
      <c r="G21" s="405">
        <f t="shared" si="2"/>
        <v>-0.11799712702647014</v>
      </c>
      <c r="H21" s="39">
        <v>2490</v>
      </c>
      <c r="I21" s="87">
        <v>2469</v>
      </c>
      <c r="J21" s="405">
        <f t="shared" si="3"/>
        <v>-0.84337349397590344</v>
      </c>
      <c r="K21" s="39">
        <v>4900</v>
      </c>
      <c r="L21" s="87">
        <v>4850</v>
      </c>
      <c r="M21" s="405">
        <f t="shared" si="4"/>
        <v>-1.0204081632653015</v>
      </c>
      <c r="N21" s="39">
        <v>3927</v>
      </c>
      <c r="O21" s="87">
        <v>3886</v>
      </c>
      <c r="P21" s="405">
        <f t="shared" si="5"/>
        <v>-1.0440539852304482</v>
      </c>
      <c r="Q21" s="401">
        <v>6458</v>
      </c>
      <c r="R21" s="38">
        <v>6436</v>
      </c>
      <c r="S21" s="37">
        <f t="shared" si="6"/>
        <v>-0.34066274388355566</v>
      </c>
    </row>
    <row r="22" spans="1:19" s="27" customFormat="1" ht="32.25" customHeight="1" x14ac:dyDescent="0.15">
      <c r="A22" s="130" t="s">
        <v>199</v>
      </c>
      <c r="B22" s="286">
        <f>E22+H22+K22+N22+Q22</f>
        <v>53444</v>
      </c>
      <c r="C22" s="292">
        <f>F22+I22+L22+O22+R22</f>
        <v>52863</v>
      </c>
      <c r="D22" s="394">
        <f t="shared" si="1"/>
        <v>-1.0871192276027273</v>
      </c>
      <c r="E22" s="293">
        <v>36275</v>
      </c>
      <c r="F22" s="89">
        <v>36233</v>
      </c>
      <c r="G22" s="406">
        <f t="shared" si="2"/>
        <v>-0.11578221915920039</v>
      </c>
      <c r="H22" s="293">
        <v>2467</v>
      </c>
      <c r="I22" s="89">
        <v>2351</v>
      </c>
      <c r="J22" s="406">
        <f t="shared" si="3"/>
        <v>-4.7020672882042902</v>
      </c>
      <c r="K22" s="293">
        <v>4636</v>
      </c>
      <c r="L22" s="89">
        <v>4479</v>
      </c>
      <c r="M22" s="406">
        <f t="shared" si="4"/>
        <v>-3.3865401207937964</v>
      </c>
      <c r="N22" s="293">
        <v>3827</v>
      </c>
      <c r="O22" s="89">
        <v>3740</v>
      </c>
      <c r="P22" s="406">
        <f t="shared" si="5"/>
        <v>-2.273321139273591</v>
      </c>
      <c r="Q22" s="402">
        <v>6239</v>
      </c>
      <c r="R22" s="294">
        <v>6060</v>
      </c>
      <c r="S22" s="90">
        <f t="shared" si="6"/>
        <v>-2.8690495271678174</v>
      </c>
    </row>
    <row r="23" spans="1:19" s="27" customFormat="1" ht="32.25" customHeight="1" x14ac:dyDescent="0.15">
      <c r="A23" s="195" t="s">
        <v>207</v>
      </c>
      <c r="B23" s="281">
        <f>SUM(B24:B25)</f>
        <v>45256</v>
      </c>
      <c r="C23" s="289">
        <f>SUM(C24:C25)</f>
        <v>48237</v>
      </c>
      <c r="D23" s="392">
        <f t="shared" si="1"/>
        <v>6.5869718932296308</v>
      </c>
      <c r="E23" s="290">
        <f>SUM(E24:E25)</f>
        <v>29107</v>
      </c>
      <c r="F23" s="102">
        <f>SUM(F24:F25)</f>
        <v>31062</v>
      </c>
      <c r="G23" s="404">
        <f t="shared" si="2"/>
        <v>6.7165973820730471</v>
      </c>
      <c r="H23" s="290">
        <f>SUM(H24:H25)</f>
        <v>2533</v>
      </c>
      <c r="I23" s="102">
        <f>SUM(I24:I25)</f>
        <v>2740</v>
      </c>
      <c r="J23" s="404">
        <f t="shared" si="3"/>
        <v>8.1721279115673156</v>
      </c>
      <c r="K23" s="290">
        <f>SUM(K24:K25)</f>
        <v>4166</v>
      </c>
      <c r="L23" s="102">
        <f>SUM(L24:L25)</f>
        <v>4584</v>
      </c>
      <c r="M23" s="404">
        <f t="shared" si="4"/>
        <v>10.033605376860294</v>
      </c>
      <c r="N23" s="290">
        <f>SUM(N24:N25)</f>
        <v>3596</v>
      </c>
      <c r="O23" s="102">
        <f>SUM(O24:O25)</f>
        <v>3694</v>
      </c>
      <c r="P23" s="404">
        <f t="shared" si="5"/>
        <v>2.7252502780867616</v>
      </c>
      <c r="Q23" s="400">
        <f>SUM(Q24:Q25)</f>
        <v>5854</v>
      </c>
      <c r="R23" s="291">
        <f>SUM(R24:R25)</f>
        <v>6157</v>
      </c>
      <c r="S23" s="103">
        <f t="shared" si="6"/>
        <v>5.1759480696959201</v>
      </c>
    </row>
    <row r="24" spans="1:19" s="27" customFormat="1" ht="32.25" customHeight="1" x14ac:dyDescent="0.15">
      <c r="A24" s="129" t="s">
        <v>198</v>
      </c>
      <c r="B24" s="41">
        <f t="shared" ref="B24:C26" si="7">E24+H24+K24+N24+Q24</f>
        <v>20221</v>
      </c>
      <c r="C24" s="40">
        <f t="shared" si="7"/>
        <v>21418</v>
      </c>
      <c r="D24" s="393">
        <f t="shared" si="1"/>
        <v>5.9195885465605187</v>
      </c>
      <c r="E24" s="39">
        <v>12941</v>
      </c>
      <c r="F24" s="87">
        <v>13739</v>
      </c>
      <c r="G24" s="405">
        <f t="shared" si="2"/>
        <v>6.1664477242871385</v>
      </c>
      <c r="H24" s="39">
        <v>1123</v>
      </c>
      <c r="I24" s="87">
        <v>1200</v>
      </c>
      <c r="J24" s="405">
        <f t="shared" si="3"/>
        <v>6.8566340160284938</v>
      </c>
      <c r="K24" s="39">
        <v>1923</v>
      </c>
      <c r="L24" s="87">
        <v>2103</v>
      </c>
      <c r="M24" s="405">
        <f t="shared" si="4"/>
        <v>9.3603744149765902</v>
      </c>
      <c r="N24" s="39">
        <v>1602</v>
      </c>
      <c r="O24" s="87">
        <v>1643</v>
      </c>
      <c r="P24" s="405">
        <f t="shared" si="5"/>
        <v>2.5593008739076168</v>
      </c>
      <c r="Q24" s="401">
        <v>2632</v>
      </c>
      <c r="R24" s="38">
        <v>2733</v>
      </c>
      <c r="S24" s="37">
        <f t="shared" si="6"/>
        <v>3.8373860182370834</v>
      </c>
    </row>
    <row r="25" spans="1:19" s="27" customFormat="1" ht="32.25" customHeight="1" x14ac:dyDescent="0.15">
      <c r="A25" s="130" t="s">
        <v>199</v>
      </c>
      <c r="B25" s="286">
        <f t="shared" si="7"/>
        <v>25035</v>
      </c>
      <c r="C25" s="292">
        <f t="shared" si="7"/>
        <v>26819</v>
      </c>
      <c r="D25" s="394">
        <f t="shared" si="1"/>
        <v>7.1260235670062002</v>
      </c>
      <c r="E25" s="293">
        <v>16166</v>
      </c>
      <c r="F25" s="89">
        <v>17323</v>
      </c>
      <c r="G25" s="406">
        <f t="shared" si="2"/>
        <v>7.1569961647903142</v>
      </c>
      <c r="H25" s="293">
        <v>1410</v>
      </c>
      <c r="I25" s="89">
        <v>1540</v>
      </c>
      <c r="J25" s="406">
        <f t="shared" si="3"/>
        <v>9.2198581560283657</v>
      </c>
      <c r="K25" s="293">
        <v>2243</v>
      </c>
      <c r="L25" s="89">
        <v>2481</v>
      </c>
      <c r="M25" s="406">
        <f t="shared" si="4"/>
        <v>10.610789121711989</v>
      </c>
      <c r="N25" s="293">
        <v>1994</v>
      </c>
      <c r="O25" s="89">
        <v>2051</v>
      </c>
      <c r="P25" s="406">
        <f t="shared" si="5"/>
        <v>2.8585757271815311</v>
      </c>
      <c r="Q25" s="402">
        <v>3222</v>
      </c>
      <c r="R25" s="294">
        <v>3424</v>
      </c>
      <c r="S25" s="90">
        <f t="shared" si="6"/>
        <v>6.2693978895096194</v>
      </c>
    </row>
    <row r="26" spans="1:19" s="27" customFormat="1" ht="32.25" customHeight="1" thickBot="1" x14ac:dyDescent="0.2">
      <c r="A26" s="193" t="s">
        <v>203</v>
      </c>
      <c r="B26" s="36">
        <f t="shared" si="7"/>
        <v>824</v>
      </c>
      <c r="C26" s="35">
        <f>F26+I26+L26+O26+R26</f>
        <v>1644</v>
      </c>
      <c r="D26" s="34" t="s">
        <v>57</v>
      </c>
      <c r="E26" s="32">
        <v>623</v>
      </c>
      <c r="F26" s="105">
        <v>1293</v>
      </c>
      <c r="G26" s="413" t="s">
        <v>58</v>
      </c>
      <c r="H26" s="414">
        <v>10</v>
      </c>
      <c r="I26" s="106">
        <v>13</v>
      </c>
      <c r="J26" s="415" t="s">
        <v>57</v>
      </c>
      <c r="K26" s="414">
        <v>46</v>
      </c>
      <c r="L26" s="106">
        <v>91</v>
      </c>
      <c r="M26" s="415" t="s">
        <v>57</v>
      </c>
      <c r="N26" s="32">
        <v>57</v>
      </c>
      <c r="O26" s="105">
        <v>113</v>
      </c>
      <c r="P26" s="413" t="s">
        <v>57</v>
      </c>
      <c r="Q26" s="33">
        <v>88</v>
      </c>
      <c r="R26" s="31">
        <v>134</v>
      </c>
      <c r="S26" s="30" t="s">
        <v>57</v>
      </c>
    </row>
    <row r="27" spans="1:19" s="27" customFormat="1" ht="23.25" customHeight="1" x14ac:dyDescent="0.15">
      <c r="B27" s="29"/>
      <c r="C27" s="29"/>
      <c r="D27" s="29"/>
      <c r="E27" s="29"/>
      <c r="F27" s="29"/>
      <c r="G27" s="29"/>
      <c r="H27" s="29"/>
      <c r="I27" s="29"/>
      <c r="J27" s="29"/>
      <c r="S27" s="125" t="s">
        <v>160</v>
      </c>
    </row>
  </sheetData>
  <mergeCells count="7">
    <mergeCell ref="Q7:S7"/>
    <mergeCell ref="A7:A8"/>
    <mergeCell ref="B7:D7"/>
    <mergeCell ref="E7:G7"/>
    <mergeCell ref="H7:J7"/>
    <mergeCell ref="K7:M7"/>
    <mergeCell ref="N7:P7"/>
  </mergeCells>
  <phoneticPr fontId="1"/>
  <printOptions horizontalCentered="1"/>
  <pageMargins left="0.70866141732283472" right="0.70866141732283472" top="0.51181102362204722" bottom="0.74803149606299213" header="0.31496062992125984" footer="0.31496062992125984"/>
  <pageSetup paperSize="9" scale="80" orientation="portrait" r:id="rId1"/>
  <colBreaks count="1" manualBreakCount="1">
    <brk id="1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5"/>
  <sheetViews>
    <sheetView zoomScaleNormal="100" zoomScaleSheetLayoutView="100" workbookViewId="0"/>
  </sheetViews>
  <sheetFormatPr defaultRowHeight="13.5" x14ac:dyDescent="0.15"/>
  <cols>
    <col min="1" max="1" width="9.125" style="57" customWidth="1"/>
    <col min="2" max="25" width="8.875" style="57" customWidth="1"/>
    <col min="26" max="16384" width="9" style="57"/>
  </cols>
  <sheetData>
    <row r="1" spans="1:25" ht="17.25" x14ac:dyDescent="0.15">
      <c r="A1" s="364" t="s">
        <v>180</v>
      </c>
      <c r="Y1" s="363" t="s">
        <v>181</v>
      </c>
    </row>
    <row r="2" spans="1:25" ht="25.5" customHeight="1" x14ac:dyDescent="0.15">
      <c r="A2" s="365" t="s">
        <v>174</v>
      </c>
      <c r="M2" s="131"/>
    </row>
    <row r="3" spans="1:25" ht="15" customHeight="1" x14ac:dyDescent="0.15"/>
    <row r="4" spans="1:25" ht="15" customHeight="1" thickBot="1" x14ac:dyDescent="0.2">
      <c r="X4" s="437" t="s">
        <v>94</v>
      </c>
      <c r="Y4" s="437"/>
    </row>
    <row r="5" spans="1:25" ht="27.75" customHeight="1" x14ac:dyDescent="0.15">
      <c r="A5" s="442" t="s">
        <v>93</v>
      </c>
      <c r="B5" s="440" t="s">
        <v>64</v>
      </c>
      <c r="C5" s="445"/>
      <c r="D5" s="445"/>
      <c r="E5" s="445"/>
      <c r="F5" s="445" t="s">
        <v>63</v>
      </c>
      <c r="G5" s="445"/>
      <c r="H5" s="445"/>
      <c r="I5" s="438"/>
      <c r="J5" s="445" t="s">
        <v>92</v>
      </c>
      <c r="K5" s="445"/>
      <c r="L5" s="445"/>
      <c r="M5" s="445"/>
      <c r="N5" s="439" t="s">
        <v>91</v>
      </c>
      <c r="O5" s="439"/>
      <c r="P5" s="439"/>
      <c r="Q5" s="440"/>
      <c r="R5" s="438" t="s">
        <v>90</v>
      </c>
      <c r="S5" s="439"/>
      <c r="T5" s="439"/>
      <c r="U5" s="440"/>
      <c r="V5" s="438" t="s">
        <v>89</v>
      </c>
      <c r="W5" s="439"/>
      <c r="X5" s="439"/>
      <c r="Y5" s="441"/>
    </row>
    <row r="6" spans="1:25" ht="27.75" customHeight="1" x14ac:dyDescent="0.15">
      <c r="A6" s="443"/>
      <c r="B6" s="433" t="s">
        <v>88</v>
      </c>
      <c r="C6" s="446"/>
      <c r="D6" s="446"/>
      <c r="E6" s="446" t="s">
        <v>87</v>
      </c>
      <c r="F6" s="446" t="s">
        <v>88</v>
      </c>
      <c r="G6" s="446"/>
      <c r="H6" s="446"/>
      <c r="I6" s="431" t="s">
        <v>87</v>
      </c>
      <c r="J6" s="447" t="s">
        <v>2</v>
      </c>
      <c r="K6" s="448"/>
      <c r="L6" s="449"/>
      <c r="M6" s="446" t="s">
        <v>3</v>
      </c>
      <c r="N6" s="432" t="s">
        <v>88</v>
      </c>
      <c r="O6" s="432"/>
      <c r="P6" s="433"/>
      <c r="Q6" s="434" t="s">
        <v>87</v>
      </c>
      <c r="R6" s="431" t="s">
        <v>88</v>
      </c>
      <c r="S6" s="432"/>
      <c r="T6" s="433"/>
      <c r="U6" s="434" t="s">
        <v>87</v>
      </c>
      <c r="V6" s="431" t="s">
        <v>88</v>
      </c>
      <c r="W6" s="432"/>
      <c r="X6" s="433"/>
      <c r="Y6" s="436" t="s">
        <v>87</v>
      </c>
    </row>
    <row r="7" spans="1:25" ht="27.75" customHeight="1" x14ac:dyDescent="0.15">
      <c r="A7" s="444"/>
      <c r="B7" s="296" t="s">
        <v>86</v>
      </c>
      <c r="C7" s="197" t="s">
        <v>46</v>
      </c>
      <c r="D7" s="198" t="s">
        <v>45</v>
      </c>
      <c r="E7" s="446"/>
      <c r="F7" s="296" t="s">
        <v>86</v>
      </c>
      <c r="G7" s="197" t="s">
        <v>46</v>
      </c>
      <c r="H7" s="198" t="s">
        <v>45</v>
      </c>
      <c r="I7" s="431"/>
      <c r="J7" s="296" t="s">
        <v>4</v>
      </c>
      <c r="K7" s="197" t="s">
        <v>5</v>
      </c>
      <c r="L7" s="198" t="s">
        <v>6</v>
      </c>
      <c r="M7" s="446"/>
      <c r="N7" s="296" t="s">
        <v>86</v>
      </c>
      <c r="O7" s="197" t="s">
        <v>46</v>
      </c>
      <c r="P7" s="198" t="s">
        <v>45</v>
      </c>
      <c r="Q7" s="435"/>
      <c r="R7" s="296" t="s">
        <v>86</v>
      </c>
      <c r="S7" s="197" t="s">
        <v>46</v>
      </c>
      <c r="T7" s="198" t="s">
        <v>45</v>
      </c>
      <c r="U7" s="435"/>
      <c r="V7" s="296" t="s">
        <v>86</v>
      </c>
      <c r="W7" s="197" t="s">
        <v>46</v>
      </c>
      <c r="X7" s="198" t="s">
        <v>45</v>
      </c>
      <c r="Y7" s="436"/>
    </row>
    <row r="8" spans="1:25" ht="27.75" customHeight="1" x14ac:dyDescent="0.15">
      <c r="A8" s="199" t="s">
        <v>85</v>
      </c>
      <c r="B8" s="141" t="s">
        <v>79</v>
      </c>
      <c r="C8" s="135" t="s">
        <v>79</v>
      </c>
      <c r="D8" s="136" t="s">
        <v>79</v>
      </c>
      <c r="E8" s="137" t="s">
        <v>79</v>
      </c>
      <c r="F8" s="143">
        <v>24020</v>
      </c>
      <c r="G8" s="135" t="s">
        <v>79</v>
      </c>
      <c r="H8" s="136" t="s">
        <v>79</v>
      </c>
      <c r="I8" s="138">
        <v>4786</v>
      </c>
      <c r="J8" s="140">
        <v>3943</v>
      </c>
      <c r="K8" s="309">
        <v>1971</v>
      </c>
      <c r="L8" s="139">
        <v>1972</v>
      </c>
      <c r="M8" s="140">
        <v>837</v>
      </c>
      <c r="N8" s="141" t="s">
        <v>79</v>
      </c>
      <c r="O8" s="135" t="s">
        <v>79</v>
      </c>
      <c r="P8" s="136" t="s">
        <v>79</v>
      </c>
      <c r="Q8" s="141" t="s">
        <v>79</v>
      </c>
      <c r="R8" s="143">
        <v>6968</v>
      </c>
      <c r="S8" s="315">
        <v>3263</v>
      </c>
      <c r="T8" s="142">
        <v>3705</v>
      </c>
      <c r="U8" s="143">
        <v>1313</v>
      </c>
      <c r="V8" s="141" t="s">
        <v>79</v>
      </c>
      <c r="W8" s="135" t="s">
        <v>79</v>
      </c>
      <c r="X8" s="136" t="s">
        <v>79</v>
      </c>
      <c r="Y8" s="144" t="s">
        <v>79</v>
      </c>
    </row>
    <row r="9" spans="1:25" ht="27.75" customHeight="1" x14ac:dyDescent="0.15">
      <c r="A9" s="200" t="s">
        <v>84</v>
      </c>
      <c r="B9" s="147" t="s">
        <v>79</v>
      </c>
      <c r="C9" s="145" t="s">
        <v>79</v>
      </c>
      <c r="D9" s="146" t="s">
        <v>79</v>
      </c>
      <c r="E9" s="147" t="s">
        <v>79</v>
      </c>
      <c r="F9" s="152">
        <v>23740</v>
      </c>
      <c r="G9" s="145" t="s">
        <v>79</v>
      </c>
      <c r="H9" s="146" t="s">
        <v>79</v>
      </c>
      <c r="I9" s="148">
        <v>4997</v>
      </c>
      <c r="J9" s="150">
        <v>3981</v>
      </c>
      <c r="K9" s="310">
        <v>2066</v>
      </c>
      <c r="L9" s="149">
        <v>1915</v>
      </c>
      <c r="M9" s="150">
        <v>848</v>
      </c>
      <c r="N9" s="147" t="s">
        <v>79</v>
      </c>
      <c r="O9" s="145" t="s">
        <v>79</v>
      </c>
      <c r="P9" s="146" t="s">
        <v>79</v>
      </c>
      <c r="Q9" s="147" t="s">
        <v>79</v>
      </c>
      <c r="R9" s="152">
        <v>7011</v>
      </c>
      <c r="S9" s="154">
        <v>3302</v>
      </c>
      <c r="T9" s="151">
        <v>3709</v>
      </c>
      <c r="U9" s="152">
        <v>1350</v>
      </c>
      <c r="V9" s="152">
        <v>5927</v>
      </c>
      <c r="W9" s="154">
        <v>2942</v>
      </c>
      <c r="X9" s="151">
        <v>2985</v>
      </c>
      <c r="Y9" s="153">
        <v>1149</v>
      </c>
    </row>
    <row r="10" spans="1:25" ht="27.75" customHeight="1" x14ac:dyDescent="0.15">
      <c r="A10" s="200" t="s">
        <v>83</v>
      </c>
      <c r="B10" s="313" t="s">
        <v>79</v>
      </c>
      <c r="C10" s="145" t="s">
        <v>79</v>
      </c>
      <c r="D10" s="146" t="s">
        <v>79</v>
      </c>
      <c r="E10" s="147" t="s">
        <v>79</v>
      </c>
      <c r="F10" s="152">
        <v>26796</v>
      </c>
      <c r="G10" s="145" t="s">
        <v>79</v>
      </c>
      <c r="H10" s="146" t="s">
        <v>79</v>
      </c>
      <c r="I10" s="148">
        <v>4944</v>
      </c>
      <c r="J10" s="150">
        <v>3711</v>
      </c>
      <c r="K10" s="310">
        <v>1848</v>
      </c>
      <c r="L10" s="149">
        <v>1863</v>
      </c>
      <c r="M10" s="150">
        <v>801</v>
      </c>
      <c r="N10" s="147" t="s">
        <v>79</v>
      </c>
      <c r="O10" s="145" t="s">
        <v>79</v>
      </c>
      <c r="P10" s="146" t="s">
        <v>79</v>
      </c>
      <c r="Q10" s="147" t="s">
        <v>79</v>
      </c>
      <c r="R10" s="152">
        <v>7376</v>
      </c>
      <c r="S10" s="154">
        <v>3466</v>
      </c>
      <c r="T10" s="151">
        <v>3910</v>
      </c>
      <c r="U10" s="152">
        <v>1431</v>
      </c>
      <c r="V10" s="152">
        <v>6113</v>
      </c>
      <c r="W10" s="154">
        <v>2979</v>
      </c>
      <c r="X10" s="151">
        <v>3134</v>
      </c>
      <c r="Y10" s="153">
        <v>1172</v>
      </c>
    </row>
    <row r="11" spans="1:25" ht="27.75" customHeight="1" x14ac:dyDescent="0.15">
      <c r="A11" s="200" t="s">
        <v>82</v>
      </c>
      <c r="B11" s="147" t="s">
        <v>79</v>
      </c>
      <c r="C11" s="145" t="s">
        <v>79</v>
      </c>
      <c r="D11" s="146" t="s">
        <v>79</v>
      </c>
      <c r="E11" s="147" t="s">
        <v>79</v>
      </c>
      <c r="F11" s="152">
        <v>27076</v>
      </c>
      <c r="G11" s="145" t="s">
        <v>79</v>
      </c>
      <c r="H11" s="146" t="s">
        <v>79</v>
      </c>
      <c r="I11" s="148">
        <v>5104</v>
      </c>
      <c r="J11" s="150">
        <v>3732</v>
      </c>
      <c r="K11" s="310">
        <v>1843</v>
      </c>
      <c r="L11" s="149">
        <v>1889</v>
      </c>
      <c r="M11" s="150">
        <v>788</v>
      </c>
      <c r="N11" s="147" t="s">
        <v>79</v>
      </c>
      <c r="O11" s="145" t="s">
        <v>79</v>
      </c>
      <c r="P11" s="146" t="s">
        <v>79</v>
      </c>
      <c r="Q11" s="147" t="s">
        <v>79</v>
      </c>
      <c r="R11" s="152">
        <v>7759</v>
      </c>
      <c r="S11" s="154">
        <v>3581</v>
      </c>
      <c r="T11" s="151">
        <v>4178</v>
      </c>
      <c r="U11" s="152">
        <v>1471</v>
      </c>
      <c r="V11" s="152">
        <v>6232</v>
      </c>
      <c r="W11" s="154">
        <v>2988</v>
      </c>
      <c r="X11" s="151">
        <v>3244</v>
      </c>
      <c r="Y11" s="153">
        <v>1197</v>
      </c>
    </row>
    <row r="12" spans="1:25" ht="27.75" customHeight="1" x14ac:dyDescent="0.15">
      <c r="A12" s="200" t="s">
        <v>81</v>
      </c>
      <c r="B12" s="147" t="s">
        <v>79</v>
      </c>
      <c r="C12" s="145" t="s">
        <v>79</v>
      </c>
      <c r="D12" s="146" t="s">
        <v>79</v>
      </c>
      <c r="E12" s="147" t="s">
        <v>79</v>
      </c>
      <c r="F12" s="152">
        <v>30452</v>
      </c>
      <c r="G12" s="145" t="s">
        <v>79</v>
      </c>
      <c r="H12" s="146" t="s">
        <v>79</v>
      </c>
      <c r="I12" s="148">
        <v>5935</v>
      </c>
      <c r="J12" s="150">
        <v>3820</v>
      </c>
      <c r="K12" s="310">
        <v>1909</v>
      </c>
      <c r="L12" s="149">
        <v>1911</v>
      </c>
      <c r="M12" s="150">
        <v>770</v>
      </c>
      <c r="N12" s="147" t="s">
        <v>79</v>
      </c>
      <c r="O12" s="145" t="s">
        <v>79</v>
      </c>
      <c r="P12" s="146" t="s">
        <v>79</v>
      </c>
      <c r="Q12" s="147" t="s">
        <v>79</v>
      </c>
      <c r="R12" s="152">
        <v>7815</v>
      </c>
      <c r="S12" s="154">
        <v>3676</v>
      </c>
      <c r="T12" s="151">
        <v>4139</v>
      </c>
      <c r="U12" s="152">
        <v>1491</v>
      </c>
      <c r="V12" s="152">
        <v>6350</v>
      </c>
      <c r="W12" s="154">
        <v>3087</v>
      </c>
      <c r="X12" s="151">
        <v>3263</v>
      </c>
      <c r="Y12" s="153">
        <v>1216</v>
      </c>
    </row>
    <row r="13" spans="1:25" ht="27.75" customHeight="1" x14ac:dyDescent="0.15">
      <c r="A13" s="200" t="s">
        <v>67</v>
      </c>
      <c r="B13" s="147" t="s">
        <v>79</v>
      </c>
      <c r="C13" s="145" t="s">
        <v>79</v>
      </c>
      <c r="D13" s="146" t="s">
        <v>79</v>
      </c>
      <c r="E13" s="147" t="s">
        <v>79</v>
      </c>
      <c r="F13" s="152">
        <v>55036</v>
      </c>
      <c r="G13" s="154">
        <v>27291</v>
      </c>
      <c r="H13" s="151">
        <v>27745</v>
      </c>
      <c r="I13" s="148">
        <v>11464</v>
      </c>
      <c r="J13" s="150">
        <v>5666</v>
      </c>
      <c r="K13" s="310">
        <v>2723</v>
      </c>
      <c r="L13" s="149">
        <v>2943</v>
      </c>
      <c r="M13" s="150">
        <v>1097</v>
      </c>
      <c r="N13" s="147" t="s">
        <v>79</v>
      </c>
      <c r="O13" s="145" t="s">
        <v>79</v>
      </c>
      <c r="P13" s="146" t="s">
        <v>79</v>
      </c>
      <c r="Q13" s="147" t="s">
        <v>79</v>
      </c>
      <c r="R13" s="152">
        <v>10461</v>
      </c>
      <c r="S13" s="154">
        <v>5024</v>
      </c>
      <c r="T13" s="151">
        <v>5437</v>
      </c>
      <c r="U13" s="152">
        <v>1992</v>
      </c>
      <c r="V13" s="152">
        <v>11037</v>
      </c>
      <c r="W13" s="154">
        <v>5255</v>
      </c>
      <c r="X13" s="151">
        <v>5782</v>
      </c>
      <c r="Y13" s="153">
        <v>2081</v>
      </c>
    </row>
    <row r="14" spans="1:25" ht="27.75" customHeight="1" x14ac:dyDescent="0.15">
      <c r="A14" s="200" t="s">
        <v>80</v>
      </c>
      <c r="B14" s="147" t="s">
        <v>79</v>
      </c>
      <c r="C14" s="145" t="s">
        <v>79</v>
      </c>
      <c r="D14" s="146" t="s">
        <v>79</v>
      </c>
      <c r="E14" s="147" t="s">
        <v>79</v>
      </c>
      <c r="F14" s="152">
        <v>55178</v>
      </c>
      <c r="G14" s="154">
        <v>27042</v>
      </c>
      <c r="H14" s="151">
        <v>28136</v>
      </c>
      <c r="I14" s="148">
        <v>11132</v>
      </c>
      <c r="J14" s="150">
        <v>5621</v>
      </c>
      <c r="K14" s="310">
        <v>2746</v>
      </c>
      <c r="L14" s="149">
        <v>2875</v>
      </c>
      <c r="M14" s="150">
        <v>1049</v>
      </c>
      <c r="N14" s="147" t="s">
        <v>79</v>
      </c>
      <c r="O14" s="145" t="s">
        <v>79</v>
      </c>
      <c r="P14" s="146" t="s">
        <v>79</v>
      </c>
      <c r="Q14" s="147" t="s">
        <v>79</v>
      </c>
      <c r="R14" s="152">
        <v>10750</v>
      </c>
      <c r="S14" s="154">
        <v>5175</v>
      </c>
      <c r="T14" s="151">
        <v>5575</v>
      </c>
      <c r="U14" s="152">
        <v>1499</v>
      </c>
      <c r="V14" s="152">
        <v>11261</v>
      </c>
      <c r="W14" s="154">
        <v>5471</v>
      </c>
      <c r="X14" s="151">
        <v>5790</v>
      </c>
      <c r="Y14" s="153">
        <v>2133</v>
      </c>
    </row>
    <row r="15" spans="1:25" ht="27.75" customHeight="1" x14ac:dyDescent="0.15">
      <c r="A15" s="200" t="s">
        <v>78</v>
      </c>
      <c r="B15" s="152">
        <f>SUM(C15:D15)</f>
        <v>101542</v>
      </c>
      <c r="C15" s="154">
        <v>50407</v>
      </c>
      <c r="D15" s="151">
        <v>51135</v>
      </c>
      <c r="E15" s="152">
        <v>19409</v>
      </c>
      <c r="F15" s="152">
        <v>61359</v>
      </c>
      <c r="G15" s="154">
        <v>31302</v>
      </c>
      <c r="H15" s="151">
        <v>30057</v>
      </c>
      <c r="I15" s="148">
        <v>12020</v>
      </c>
      <c r="J15" s="150">
        <v>5381</v>
      </c>
      <c r="K15" s="310">
        <v>2594</v>
      </c>
      <c r="L15" s="149">
        <v>2787</v>
      </c>
      <c r="M15" s="150">
        <v>1021</v>
      </c>
      <c r="N15" s="152">
        <v>10155</v>
      </c>
      <c r="O15" s="154">
        <v>5048</v>
      </c>
      <c r="P15" s="151">
        <v>5107</v>
      </c>
      <c r="Q15" s="152">
        <v>1801</v>
      </c>
      <c r="R15" s="152">
        <v>12128</v>
      </c>
      <c r="S15" s="154">
        <v>5729</v>
      </c>
      <c r="T15" s="151">
        <v>6399</v>
      </c>
      <c r="U15" s="152">
        <v>2238</v>
      </c>
      <c r="V15" s="152">
        <v>12519</v>
      </c>
      <c r="W15" s="154">
        <v>5734</v>
      </c>
      <c r="X15" s="151">
        <v>6785</v>
      </c>
      <c r="Y15" s="153">
        <v>2329</v>
      </c>
    </row>
    <row r="16" spans="1:25" ht="27.75" customHeight="1" x14ac:dyDescent="0.15">
      <c r="A16" s="200" t="s">
        <v>77</v>
      </c>
      <c r="B16" s="152">
        <f t="shared" ref="B16:B25" si="0">SUM(C16:D16)</f>
        <v>105590</v>
      </c>
      <c r="C16" s="154">
        <v>51525</v>
      </c>
      <c r="D16" s="151">
        <v>54065</v>
      </c>
      <c r="E16" s="152">
        <v>21919</v>
      </c>
      <c r="F16" s="152">
        <v>65313</v>
      </c>
      <c r="G16" s="154">
        <v>32632</v>
      </c>
      <c r="H16" s="151">
        <v>32681</v>
      </c>
      <c r="I16" s="148">
        <v>14206</v>
      </c>
      <c r="J16" s="150">
        <v>5219</v>
      </c>
      <c r="K16" s="310">
        <v>2527</v>
      </c>
      <c r="L16" s="149">
        <v>2692</v>
      </c>
      <c r="M16" s="150">
        <v>1048</v>
      </c>
      <c r="N16" s="152">
        <v>9908</v>
      </c>
      <c r="O16" s="154">
        <v>4872</v>
      </c>
      <c r="P16" s="151">
        <v>5036</v>
      </c>
      <c r="Q16" s="152">
        <v>1841</v>
      </c>
      <c r="R16" s="152">
        <v>12114</v>
      </c>
      <c r="S16" s="154">
        <v>5621</v>
      </c>
      <c r="T16" s="151">
        <v>6493</v>
      </c>
      <c r="U16" s="152">
        <v>2338</v>
      </c>
      <c r="V16" s="152">
        <v>13036</v>
      </c>
      <c r="W16" s="154">
        <v>5873</v>
      </c>
      <c r="X16" s="151">
        <v>7163</v>
      </c>
      <c r="Y16" s="153">
        <v>2486</v>
      </c>
    </row>
    <row r="17" spans="1:25" ht="27.75" customHeight="1" x14ac:dyDescent="0.15">
      <c r="A17" s="200" t="s">
        <v>76</v>
      </c>
      <c r="B17" s="152">
        <f t="shared" si="0"/>
        <v>117846</v>
      </c>
      <c r="C17" s="154">
        <v>57611</v>
      </c>
      <c r="D17" s="151">
        <v>60235</v>
      </c>
      <c r="E17" s="152">
        <v>31658</v>
      </c>
      <c r="F17" s="152">
        <v>75171</v>
      </c>
      <c r="G17" s="154">
        <v>37559</v>
      </c>
      <c r="H17" s="151">
        <v>37612</v>
      </c>
      <c r="I17" s="148">
        <v>17796</v>
      </c>
      <c r="J17" s="150">
        <v>5228</v>
      </c>
      <c r="K17" s="310">
        <v>2537</v>
      </c>
      <c r="L17" s="149">
        <v>2691</v>
      </c>
      <c r="M17" s="150">
        <v>1114</v>
      </c>
      <c r="N17" s="152">
        <v>9760</v>
      </c>
      <c r="O17" s="154">
        <v>4769</v>
      </c>
      <c r="P17" s="151">
        <v>4991</v>
      </c>
      <c r="Q17" s="152">
        <v>1900</v>
      </c>
      <c r="R17" s="152">
        <v>12386</v>
      </c>
      <c r="S17" s="154">
        <v>5765</v>
      </c>
      <c r="T17" s="151">
        <v>6621</v>
      </c>
      <c r="U17" s="152">
        <v>2528</v>
      </c>
      <c r="V17" s="152">
        <v>15301</v>
      </c>
      <c r="W17" s="154">
        <v>6981</v>
      </c>
      <c r="X17" s="151">
        <v>8320</v>
      </c>
      <c r="Y17" s="153">
        <v>3100</v>
      </c>
    </row>
    <row r="18" spans="1:25" ht="27.75" customHeight="1" x14ac:dyDescent="0.15">
      <c r="A18" s="200" t="s">
        <v>75</v>
      </c>
      <c r="B18" s="152">
        <f t="shared" si="0"/>
        <v>130997</v>
      </c>
      <c r="C18" s="154">
        <v>64724</v>
      </c>
      <c r="D18" s="151">
        <v>66273</v>
      </c>
      <c r="E18" s="152">
        <v>31467</v>
      </c>
      <c r="F18" s="152">
        <v>85860</v>
      </c>
      <c r="G18" s="154">
        <v>43092</v>
      </c>
      <c r="H18" s="151">
        <v>42768</v>
      </c>
      <c r="I18" s="148">
        <v>21487</v>
      </c>
      <c r="J18" s="150">
        <v>5420</v>
      </c>
      <c r="K18" s="310">
        <v>2639</v>
      </c>
      <c r="L18" s="149">
        <v>2781</v>
      </c>
      <c r="M18" s="150">
        <v>1219</v>
      </c>
      <c r="N18" s="152">
        <v>10356</v>
      </c>
      <c r="O18" s="154">
        <v>5083</v>
      </c>
      <c r="P18" s="151">
        <v>5273</v>
      </c>
      <c r="Q18" s="152">
        <v>2191</v>
      </c>
      <c r="R18" s="152">
        <v>12659</v>
      </c>
      <c r="S18" s="154">
        <v>6037</v>
      </c>
      <c r="T18" s="151">
        <v>6622</v>
      </c>
      <c r="U18" s="152">
        <v>2782</v>
      </c>
      <c r="V18" s="152">
        <v>16702</v>
      </c>
      <c r="W18" s="154">
        <v>7873</v>
      </c>
      <c r="X18" s="151">
        <v>8829</v>
      </c>
      <c r="Y18" s="153">
        <v>3788</v>
      </c>
    </row>
    <row r="19" spans="1:25" ht="27.75" customHeight="1" x14ac:dyDescent="0.15">
      <c r="A19" s="200" t="s">
        <v>74</v>
      </c>
      <c r="B19" s="152">
        <f t="shared" si="0"/>
        <v>147016</v>
      </c>
      <c r="C19" s="154">
        <v>72473</v>
      </c>
      <c r="D19" s="151">
        <v>74543</v>
      </c>
      <c r="E19" s="152">
        <v>37098</v>
      </c>
      <c r="F19" s="152">
        <v>98223</v>
      </c>
      <c r="G19" s="154">
        <v>49170</v>
      </c>
      <c r="H19" s="151">
        <v>49053</v>
      </c>
      <c r="I19" s="148">
        <v>25530</v>
      </c>
      <c r="J19" s="150">
        <v>6103</v>
      </c>
      <c r="K19" s="310">
        <v>3024</v>
      </c>
      <c r="L19" s="149">
        <v>3079</v>
      </c>
      <c r="M19" s="150">
        <v>1411</v>
      </c>
      <c r="N19" s="152">
        <v>12258</v>
      </c>
      <c r="O19" s="154">
        <v>6091</v>
      </c>
      <c r="P19" s="151">
        <v>6167</v>
      </c>
      <c r="Q19" s="152">
        <v>2696</v>
      </c>
      <c r="R19" s="152">
        <v>12947</v>
      </c>
      <c r="S19" s="154">
        <v>6315</v>
      </c>
      <c r="T19" s="151">
        <v>6631</v>
      </c>
      <c r="U19" s="152">
        <v>2962</v>
      </c>
      <c r="V19" s="152">
        <v>18597</v>
      </c>
      <c r="W19" s="154">
        <v>8984</v>
      </c>
      <c r="X19" s="151">
        <v>9613</v>
      </c>
      <c r="Y19" s="153">
        <v>4499</v>
      </c>
    </row>
    <row r="20" spans="1:25" ht="27.75" customHeight="1" x14ac:dyDescent="0.15">
      <c r="A20" s="200" t="s">
        <v>73</v>
      </c>
      <c r="B20" s="152">
        <f t="shared" si="0"/>
        <v>157084</v>
      </c>
      <c r="C20" s="154">
        <v>78111</v>
      </c>
      <c r="D20" s="151">
        <v>78973</v>
      </c>
      <c r="E20" s="152">
        <v>41995</v>
      </c>
      <c r="F20" s="152">
        <v>103097</v>
      </c>
      <c r="G20" s="154">
        <v>51443</v>
      </c>
      <c r="H20" s="151">
        <v>51654</v>
      </c>
      <c r="I20" s="148">
        <v>28344</v>
      </c>
      <c r="J20" s="150">
        <v>8151</v>
      </c>
      <c r="K20" s="310">
        <v>4088</v>
      </c>
      <c r="L20" s="149">
        <v>4063</v>
      </c>
      <c r="M20" s="150">
        <v>2079</v>
      </c>
      <c r="N20" s="152">
        <v>13437</v>
      </c>
      <c r="O20" s="154">
        <v>6702</v>
      </c>
      <c r="P20" s="151">
        <v>6735</v>
      </c>
      <c r="Q20" s="152">
        <v>3204</v>
      </c>
      <c r="R20" s="152">
        <v>12942</v>
      </c>
      <c r="S20" s="154">
        <v>6301</v>
      </c>
      <c r="T20" s="151">
        <v>6641</v>
      </c>
      <c r="U20" s="152">
        <v>3156</v>
      </c>
      <c r="V20" s="152">
        <v>19457</v>
      </c>
      <c r="W20" s="154">
        <v>9577</v>
      </c>
      <c r="X20" s="151">
        <v>9880</v>
      </c>
      <c r="Y20" s="153">
        <v>5212</v>
      </c>
    </row>
    <row r="21" spans="1:25" ht="27.75" customHeight="1" x14ac:dyDescent="0.15">
      <c r="A21" s="200" t="s">
        <v>72</v>
      </c>
      <c r="B21" s="152">
        <f t="shared" si="0"/>
        <v>162922</v>
      </c>
      <c r="C21" s="154">
        <v>80821</v>
      </c>
      <c r="D21" s="151">
        <v>82101</v>
      </c>
      <c r="E21" s="152">
        <v>44147</v>
      </c>
      <c r="F21" s="152">
        <v>107430</v>
      </c>
      <c r="G21" s="154">
        <v>53442</v>
      </c>
      <c r="H21" s="151">
        <v>53988</v>
      </c>
      <c r="I21" s="148">
        <v>30082</v>
      </c>
      <c r="J21" s="150">
        <v>8421</v>
      </c>
      <c r="K21" s="310">
        <v>4183</v>
      </c>
      <c r="L21" s="149">
        <v>4238</v>
      </c>
      <c r="M21" s="150">
        <v>2170</v>
      </c>
      <c r="N21" s="152">
        <v>13991</v>
      </c>
      <c r="O21" s="154">
        <v>6989</v>
      </c>
      <c r="P21" s="151">
        <v>7002</v>
      </c>
      <c r="Q21" s="152">
        <v>3324</v>
      </c>
      <c r="R21" s="152">
        <v>13086</v>
      </c>
      <c r="S21" s="154">
        <v>6376</v>
      </c>
      <c r="T21" s="151">
        <v>6710</v>
      </c>
      <c r="U21" s="152">
        <v>3237</v>
      </c>
      <c r="V21" s="152">
        <v>19994</v>
      </c>
      <c r="W21" s="154">
        <v>9831</v>
      </c>
      <c r="X21" s="151">
        <v>10163</v>
      </c>
      <c r="Y21" s="153">
        <v>5334</v>
      </c>
    </row>
    <row r="22" spans="1:25" ht="27.75" customHeight="1" x14ac:dyDescent="0.15">
      <c r="A22" s="200" t="s">
        <v>71</v>
      </c>
      <c r="B22" s="152">
        <f t="shared" si="0"/>
        <v>168796</v>
      </c>
      <c r="C22" s="154">
        <v>83925</v>
      </c>
      <c r="D22" s="151">
        <v>84871</v>
      </c>
      <c r="E22" s="152">
        <v>48599</v>
      </c>
      <c r="F22" s="152">
        <v>111730</v>
      </c>
      <c r="G22" s="154">
        <v>55724</v>
      </c>
      <c r="H22" s="151">
        <v>56006</v>
      </c>
      <c r="I22" s="148">
        <v>33254</v>
      </c>
      <c r="J22" s="150">
        <v>8019</v>
      </c>
      <c r="K22" s="310">
        <v>3945</v>
      </c>
      <c r="L22" s="149">
        <v>4074</v>
      </c>
      <c r="M22" s="150">
        <v>2150</v>
      </c>
      <c r="N22" s="152">
        <v>14872</v>
      </c>
      <c r="O22" s="154">
        <v>7493</v>
      </c>
      <c r="P22" s="151">
        <v>7379</v>
      </c>
      <c r="Q22" s="152">
        <v>3889</v>
      </c>
      <c r="R22" s="152">
        <v>13297</v>
      </c>
      <c r="S22" s="154">
        <v>6475</v>
      </c>
      <c r="T22" s="151">
        <v>6822</v>
      </c>
      <c r="U22" s="152">
        <v>3450</v>
      </c>
      <c r="V22" s="152">
        <v>20878</v>
      </c>
      <c r="W22" s="154">
        <v>10288</v>
      </c>
      <c r="X22" s="151">
        <v>10590</v>
      </c>
      <c r="Y22" s="153">
        <v>5856</v>
      </c>
    </row>
    <row r="23" spans="1:25" ht="27.75" customHeight="1" x14ac:dyDescent="0.15">
      <c r="A23" s="200" t="s">
        <v>70</v>
      </c>
      <c r="B23" s="152">
        <f t="shared" si="0"/>
        <v>172509</v>
      </c>
      <c r="C23" s="154">
        <v>85601</v>
      </c>
      <c r="D23" s="151">
        <v>86908</v>
      </c>
      <c r="E23" s="152">
        <v>52556</v>
      </c>
      <c r="F23" s="152">
        <v>114380</v>
      </c>
      <c r="G23" s="154">
        <v>56820</v>
      </c>
      <c r="H23" s="151">
        <v>57560</v>
      </c>
      <c r="I23" s="148">
        <v>36000</v>
      </c>
      <c r="J23" s="150">
        <v>7797</v>
      </c>
      <c r="K23" s="310">
        <v>3805</v>
      </c>
      <c r="L23" s="149">
        <v>3992</v>
      </c>
      <c r="M23" s="150">
        <v>2173</v>
      </c>
      <c r="N23" s="152">
        <v>15528</v>
      </c>
      <c r="O23" s="154">
        <v>7832</v>
      </c>
      <c r="P23" s="151">
        <v>7696</v>
      </c>
      <c r="Q23" s="152">
        <v>4322</v>
      </c>
      <c r="R23" s="152">
        <v>13452</v>
      </c>
      <c r="S23" s="154">
        <v>6595</v>
      </c>
      <c r="T23" s="151">
        <v>6857</v>
      </c>
      <c r="U23" s="152">
        <v>3698</v>
      </c>
      <c r="V23" s="152">
        <v>21352</v>
      </c>
      <c r="W23" s="154">
        <v>10549</v>
      </c>
      <c r="X23" s="151">
        <v>10803</v>
      </c>
      <c r="Y23" s="153">
        <v>6363</v>
      </c>
    </row>
    <row r="24" spans="1:25" ht="27.75" customHeight="1" x14ac:dyDescent="0.15">
      <c r="A24" s="200" t="s">
        <v>69</v>
      </c>
      <c r="B24" s="152">
        <f t="shared" si="0"/>
        <v>176698</v>
      </c>
      <c r="C24" s="154">
        <v>87716</v>
      </c>
      <c r="D24" s="151">
        <v>88982</v>
      </c>
      <c r="E24" s="152">
        <v>56961</v>
      </c>
      <c r="F24" s="152">
        <v>117327</v>
      </c>
      <c r="G24" s="154">
        <v>58297</v>
      </c>
      <c r="H24" s="151">
        <v>59030</v>
      </c>
      <c r="I24" s="148">
        <v>38893</v>
      </c>
      <c r="J24" s="150">
        <v>7922</v>
      </c>
      <c r="K24" s="310">
        <v>3877</v>
      </c>
      <c r="L24" s="149">
        <v>4045</v>
      </c>
      <c r="M24" s="150">
        <v>2392</v>
      </c>
      <c r="N24" s="152">
        <v>16255</v>
      </c>
      <c r="O24" s="154">
        <v>8169</v>
      </c>
      <c r="P24" s="151">
        <v>8086</v>
      </c>
      <c r="Q24" s="152">
        <v>4778</v>
      </c>
      <c r="R24" s="152">
        <v>13530</v>
      </c>
      <c r="S24" s="154">
        <v>6632</v>
      </c>
      <c r="T24" s="151">
        <v>6898</v>
      </c>
      <c r="U24" s="152">
        <v>4049</v>
      </c>
      <c r="V24" s="152">
        <v>21664</v>
      </c>
      <c r="W24" s="154">
        <v>10741</v>
      </c>
      <c r="X24" s="151">
        <v>10923</v>
      </c>
      <c r="Y24" s="153">
        <v>6849</v>
      </c>
    </row>
    <row r="25" spans="1:25" ht="27.75" customHeight="1" x14ac:dyDescent="0.15">
      <c r="A25" s="200" t="s">
        <v>68</v>
      </c>
      <c r="B25" s="152">
        <f t="shared" si="0"/>
        <v>181444</v>
      </c>
      <c r="C25" s="154">
        <v>90367</v>
      </c>
      <c r="D25" s="151">
        <v>91077</v>
      </c>
      <c r="E25" s="152">
        <v>61777</v>
      </c>
      <c r="F25" s="152">
        <v>120967</v>
      </c>
      <c r="G25" s="154">
        <v>60337</v>
      </c>
      <c r="H25" s="151">
        <v>60630</v>
      </c>
      <c r="I25" s="148">
        <v>42308</v>
      </c>
      <c r="J25" s="150">
        <v>8690</v>
      </c>
      <c r="K25" s="310">
        <v>4283</v>
      </c>
      <c r="L25" s="149">
        <v>4407</v>
      </c>
      <c r="M25" s="150">
        <v>2753</v>
      </c>
      <c r="N25" s="152">
        <v>16450</v>
      </c>
      <c r="O25" s="154">
        <v>8310</v>
      </c>
      <c r="P25" s="151">
        <v>8140</v>
      </c>
      <c r="Q25" s="152">
        <v>5202</v>
      </c>
      <c r="R25" s="152">
        <v>13456</v>
      </c>
      <c r="S25" s="154">
        <v>6606</v>
      </c>
      <c r="T25" s="151">
        <v>6850</v>
      </c>
      <c r="U25" s="152">
        <v>4239</v>
      </c>
      <c r="V25" s="152">
        <v>21881</v>
      </c>
      <c r="W25" s="154">
        <v>10831</v>
      </c>
      <c r="X25" s="151">
        <v>11050</v>
      </c>
      <c r="Y25" s="153">
        <v>7275</v>
      </c>
    </row>
    <row r="26" spans="1:25" ht="27.75" customHeight="1" x14ac:dyDescent="0.15">
      <c r="A26" s="200" t="s">
        <v>67</v>
      </c>
      <c r="B26" s="314">
        <v>181928</v>
      </c>
      <c r="C26" s="155">
        <v>90328</v>
      </c>
      <c r="D26" s="156">
        <v>91600</v>
      </c>
      <c r="E26" s="152">
        <v>64904</v>
      </c>
      <c r="F26" s="152">
        <v>121676</v>
      </c>
      <c r="G26" s="154">
        <v>60428</v>
      </c>
      <c r="H26" s="151">
        <v>61248</v>
      </c>
      <c r="I26" s="148">
        <v>44795</v>
      </c>
      <c r="J26" s="150">
        <v>9019</v>
      </c>
      <c r="K26" s="310">
        <v>4427</v>
      </c>
      <c r="L26" s="149">
        <v>4592</v>
      </c>
      <c r="M26" s="150">
        <v>2875</v>
      </c>
      <c r="N26" s="152">
        <v>16234</v>
      </c>
      <c r="O26" s="154">
        <v>8183</v>
      </c>
      <c r="P26" s="151">
        <v>8051</v>
      </c>
      <c r="Q26" s="152">
        <v>5292</v>
      </c>
      <c r="R26" s="152">
        <v>13456</v>
      </c>
      <c r="S26" s="154">
        <v>6588</v>
      </c>
      <c r="T26" s="151">
        <v>6868</v>
      </c>
      <c r="U26" s="152">
        <v>4447</v>
      </c>
      <c r="V26" s="152">
        <v>21543</v>
      </c>
      <c r="W26" s="154">
        <v>10702</v>
      </c>
      <c r="X26" s="151">
        <v>10841</v>
      </c>
      <c r="Y26" s="153">
        <v>7495</v>
      </c>
    </row>
    <row r="27" spans="1:25" ht="27.75" customHeight="1" x14ac:dyDescent="0.15">
      <c r="A27" s="199" t="s">
        <v>66</v>
      </c>
      <c r="B27" s="314">
        <v>182436</v>
      </c>
      <c r="C27" s="155">
        <v>90869</v>
      </c>
      <c r="D27" s="156">
        <v>91567</v>
      </c>
      <c r="E27" s="157">
        <v>67976</v>
      </c>
      <c r="F27" s="157">
        <v>122806</v>
      </c>
      <c r="G27" s="161">
        <v>61390</v>
      </c>
      <c r="H27" s="158">
        <v>61416</v>
      </c>
      <c r="I27" s="138">
        <v>47217</v>
      </c>
      <c r="J27" s="160">
        <v>8847</v>
      </c>
      <c r="K27" s="311">
        <v>4304</v>
      </c>
      <c r="L27" s="159">
        <v>4543</v>
      </c>
      <c r="M27" s="160">
        <v>2946</v>
      </c>
      <c r="N27" s="157">
        <v>16087</v>
      </c>
      <c r="O27" s="161">
        <v>8049</v>
      </c>
      <c r="P27" s="158">
        <v>8038</v>
      </c>
      <c r="Q27" s="157">
        <v>5416</v>
      </c>
      <c r="R27" s="157">
        <v>13199</v>
      </c>
      <c r="S27" s="161">
        <v>6508</v>
      </c>
      <c r="T27" s="158">
        <v>6691</v>
      </c>
      <c r="U27" s="157">
        <v>4578</v>
      </c>
      <c r="V27" s="157">
        <v>21497</v>
      </c>
      <c r="W27" s="161">
        <v>10618</v>
      </c>
      <c r="X27" s="158">
        <v>10879</v>
      </c>
      <c r="Y27" s="162">
        <v>7819</v>
      </c>
    </row>
    <row r="28" spans="1:25" ht="27.75" customHeight="1" thickBot="1" x14ac:dyDescent="0.2">
      <c r="A28" s="201" t="s">
        <v>162</v>
      </c>
      <c r="B28" s="165">
        <v>184661</v>
      </c>
      <c r="C28" s="163">
        <v>91964</v>
      </c>
      <c r="D28" s="164">
        <v>92697</v>
      </c>
      <c r="E28" s="165">
        <v>72220</v>
      </c>
      <c r="F28" s="165">
        <v>124997</v>
      </c>
      <c r="G28" s="163">
        <v>62344</v>
      </c>
      <c r="H28" s="164">
        <v>62653</v>
      </c>
      <c r="I28" s="166">
        <v>50244</v>
      </c>
      <c r="J28" s="168">
        <v>8685</v>
      </c>
      <c r="K28" s="312">
        <v>4244</v>
      </c>
      <c r="L28" s="167">
        <v>4441</v>
      </c>
      <c r="M28" s="168">
        <v>3048</v>
      </c>
      <c r="N28" s="165">
        <v>16295</v>
      </c>
      <c r="O28" s="163">
        <v>8218</v>
      </c>
      <c r="P28" s="164">
        <v>8077</v>
      </c>
      <c r="Q28" s="165">
        <v>5793</v>
      </c>
      <c r="R28" s="165">
        <v>13175</v>
      </c>
      <c r="S28" s="163">
        <v>6499</v>
      </c>
      <c r="T28" s="164">
        <v>6676</v>
      </c>
      <c r="U28" s="165">
        <v>4863</v>
      </c>
      <c r="V28" s="165">
        <v>21509</v>
      </c>
      <c r="W28" s="163">
        <v>10659</v>
      </c>
      <c r="X28" s="164">
        <v>10850</v>
      </c>
      <c r="Y28" s="169">
        <v>8272</v>
      </c>
    </row>
    <row r="29" spans="1:25" ht="20.100000000000001" customHeight="1" x14ac:dyDescent="0.15">
      <c r="A29" s="132"/>
      <c r="B29" s="132"/>
      <c r="C29" s="132"/>
      <c r="D29" s="132"/>
      <c r="E29" s="132"/>
      <c r="F29" s="132"/>
      <c r="G29" s="132"/>
      <c r="M29" s="133"/>
      <c r="Y29" s="132" t="s">
        <v>156</v>
      </c>
    </row>
    <row r="30" spans="1:25" ht="20.100000000000001" customHeight="1" x14ac:dyDescent="0.15"/>
    <row r="31" spans="1:25" ht="20.100000000000001" customHeight="1" x14ac:dyDescent="0.15"/>
    <row r="32" spans="1:25"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spans="7:7" ht="20.100000000000001" customHeight="1" x14ac:dyDescent="0.15"/>
    <row r="50" spans="7:7" ht="20.100000000000001" customHeight="1" x14ac:dyDescent="0.15"/>
    <row r="51" spans="7:7" ht="20.100000000000001" customHeight="1" x14ac:dyDescent="0.15"/>
    <row r="52" spans="7:7" ht="20.100000000000001" customHeight="1" x14ac:dyDescent="0.15"/>
    <row r="54" spans="7:7" x14ac:dyDescent="0.15">
      <c r="G54" s="134"/>
    </row>
    <row r="74" ht="13.5" customHeight="1" x14ac:dyDescent="0.15"/>
    <row r="95" spans="1:7" x14ac:dyDescent="0.15">
      <c r="A95" s="131"/>
      <c r="B95" s="131"/>
      <c r="C95" s="131"/>
      <c r="D95" s="131"/>
      <c r="E95" s="131"/>
      <c r="F95" s="131"/>
      <c r="G95" s="131"/>
    </row>
  </sheetData>
  <mergeCells count="20">
    <mergeCell ref="A5:A7"/>
    <mergeCell ref="B5:E5"/>
    <mergeCell ref="F5:I5"/>
    <mergeCell ref="J5:M5"/>
    <mergeCell ref="N5:Q5"/>
    <mergeCell ref="B6:D6"/>
    <mergeCell ref="E6:E7"/>
    <mergeCell ref="F6:H6"/>
    <mergeCell ref="I6:I7"/>
    <mergeCell ref="J6:L6"/>
    <mergeCell ref="M6:M7"/>
    <mergeCell ref="N6:P6"/>
    <mergeCell ref="Q6:Q7"/>
    <mergeCell ref="R6:T6"/>
    <mergeCell ref="U6:U7"/>
    <mergeCell ref="V6:X6"/>
    <mergeCell ref="Y6:Y7"/>
    <mergeCell ref="X4:Y4"/>
    <mergeCell ref="R5:U5"/>
    <mergeCell ref="V5:Y5"/>
  </mergeCells>
  <phoneticPr fontId="1"/>
  <pageMargins left="0.70866141732283472" right="0.70866141732283472" top="0.74803149606299213" bottom="0.74803149606299213" header="0.31496062992125984" footer="0.31496062992125984"/>
  <pageSetup paperSize="8" scale="88" orientation="landscape" verticalDpi="1200" r:id="rId1"/>
  <headerFooter>
    <oddHeader xml:space="preserve">&amp;R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Z95"/>
  <sheetViews>
    <sheetView zoomScaleNormal="100" zoomScaleSheetLayoutView="100" workbookViewId="0"/>
  </sheetViews>
  <sheetFormatPr defaultRowHeight="13.5" x14ac:dyDescent="0.15"/>
  <cols>
    <col min="1" max="1" width="9.75" style="57" customWidth="1"/>
    <col min="2" max="25" width="8.875" style="57" customWidth="1"/>
    <col min="26" max="26" width="10.375" style="57" customWidth="1"/>
    <col min="27" max="16384" width="9" style="57"/>
  </cols>
  <sheetData>
    <row r="1" spans="1:26" ht="24.95" customHeight="1" x14ac:dyDescent="0.15">
      <c r="A1" s="367" t="s">
        <v>180</v>
      </c>
      <c r="Y1" s="362"/>
      <c r="Z1" s="368" t="s">
        <v>181</v>
      </c>
    </row>
    <row r="2" spans="1:26" ht="11.1" customHeight="1" x14ac:dyDescent="0.15">
      <c r="A2" s="369"/>
      <c r="M2" s="131"/>
    </row>
    <row r="3" spans="1:26" ht="26.1" customHeight="1" x14ac:dyDescent="0.15">
      <c r="A3" s="369" t="s">
        <v>173</v>
      </c>
    </row>
    <row r="4" spans="1:26" ht="15" customHeight="1" thickBot="1" x14ac:dyDescent="0.2">
      <c r="X4" s="437" t="s">
        <v>94</v>
      </c>
      <c r="Y4" s="437"/>
    </row>
    <row r="5" spans="1:26" ht="32.25" customHeight="1" x14ac:dyDescent="0.15">
      <c r="A5" s="442" t="s">
        <v>93</v>
      </c>
      <c r="B5" s="440" t="s">
        <v>64</v>
      </c>
      <c r="C5" s="445"/>
      <c r="D5" s="445"/>
      <c r="E5" s="445"/>
      <c r="F5" s="445" t="s">
        <v>63</v>
      </c>
      <c r="G5" s="445"/>
      <c r="H5" s="445"/>
      <c r="I5" s="438"/>
      <c r="J5" s="445" t="s">
        <v>92</v>
      </c>
      <c r="K5" s="445"/>
      <c r="L5" s="445"/>
      <c r="M5" s="445"/>
      <c r="N5" s="438" t="s">
        <v>91</v>
      </c>
      <c r="O5" s="439"/>
      <c r="P5" s="439"/>
      <c r="Q5" s="440"/>
      <c r="R5" s="438" t="s">
        <v>90</v>
      </c>
      <c r="S5" s="439"/>
      <c r="T5" s="439"/>
      <c r="U5" s="440"/>
      <c r="V5" s="438" t="s">
        <v>89</v>
      </c>
      <c r="W5" s="439"/>
      <c r="X5" s="439"/>
      <c r="Y5" s="441"/>
    </row>
    <row r="6" spans="1:26" ht="32.25" customHeight="1" x14ac:dyDescent="0.15">
      <c r="A6" s="443"/>
      <c r="B6" s="433" t="s">
        <v>88</v>
      </c>
      <c r="C6" s="446"/>
      <c r="D6" s="446"/>
      <c r="E6" s="446" t="s">
        <v>87</v>
      </c>
      <c r="F6" s="446" t="s">
        <v>88</v>
      </c>
      <c r="G6" s="446"/>
      <c r="H6" s="446"/>
      <c r="I6" s="431" t="s">
        <v>87</v>
      </c>
      <c r="J6" s="447" t="s">
        <v>2</v>
      </c>
      <c r="K6" s="448"/>
      <c r="L6" s="449"/>
      <c r="M6" s="446" t="s">
        <v>3</v>
      </c>
      <c r="N6" s="431" t="s">
        <v>88</v>
      </c>
      <c r="O6" s="432"/>
      <c r="P6" s="433"/>
      <c r="Q6" s="434" t="s">
        <v>87</v>
      </c>
      <c r="R6" s="431" t="s">
        <v>88</v>
      </c>
      <c r="S6" s="432"/>
      <c r="T6" s="433"/>
      <c r="U6" s="434" t="s">
        <v>87</v>
      </c>
      <c r="V6" s="431" t="s">
        <v>88</v>
      </c>
      <c r="W6" s="432"/>
      <c r="X6" s="433"/>
      <c r="Y6" s="436" t="s">
        <v>87</v>
      </c>
    </row>
    <row r="7" spans="1:26" ht="32.25" customHeight="1" x14ac:dyDescent="0.15">
      <c r="A7" s="444"/>
      <c r="B7" s="304" t="s">
        <v>86</v>
      </c>
      <c r="C7" s="197" t="s">
        <v>46</v>
      </c>
      <c r="D7" s="305" t="s">
        <v>45</v>
      </c>
      <c r="E7" s="446"/>
      <c r="F7" s="304" t="s">
        <v>86</v>
      </c>
      <c r="G7" s="197" t="s">
        <v>46</v>
      </c>
      <c r="H7" s="305" t="s">
        <v>45</v>
      </c>
      <c r="I7" s="431"/>
      <c r="J7" s="304" t="s">
        <v>4</v>
      </c>
      <c r="K7" s="197" t="s">
        <v>5</v>
      </c>
      <c r="L7" s="305" t="s">
        <v>6</v>
      </c>
      <c r="M7" s="446"/>
      <c r="N7" s="304" t="s">
        <v>86</v>
      </c>
      <c r="O7" s="197" t="s">
        <v>46</v>
      </c>
      <c r="P7" s="305" t="s">
        <v>45</v>
      </c>
      <c r="Q7" s="435"/>
      <c r="R7" s="304" t="s">
        <v>86</v>
      </c>
      <c r="S7" s="197" t="s">
        <v>46</v>
      </c>
      <c r="T7" s="305" t="s">
        <v>45</v>
      </c>
      <c r="U7" s="435"/>
      <c r="V7" s="304" t="s">
        <v>86</v>
      </c>
      <c r="W7" s="197" t="s">
        <v>46</v>
      </c>
      <c r="X7" s="305" t="s">
        <v>45</v>
      </c>
      <c r="Y7" s="436"/>
    </row>
    <row r="8" spans="1:26" ht="32.25" customHeight="1" x14ac:dyDescent="0.15">
      <c r="A8" s="199" t="s">
        <v>85</v>
      </c>
      <c r="B8" s="141" t="s">
        <v>79</v>
      </c>
      <c r="C8" s="135" t="s">
        <v>79</v>
      </c>
      <c r="D8" s="136" t="s">
        <v>79</v>
      </c>
      <c r="E8" s="137" t="s">
        <v>79</v>
      </c>
      <c r="F8" s="143">
        <v>24020</v>
      </c>
      <c r="G8" s="135" t="s">
        <v>79</v>
      </c>
      <c r="H8" s="136" t="s">
        <v>79</v>
      </c>
      <c r="I8" s="138">
        <v>4786</v>
      </c>
      <c r="J8" s="140">
        <v>3943</v>
      </c>
      <c r="K8" s="309">
        <v>1971</v>
      </c>
      <c r="L8" s="139">
        <v>1972</v>
      </c>
      <c r="M8" s="140">
        <v>837</v>
      </c>
      <c r="N8" s="141" t="s">
        <v>79</v>
      </c>
      <c r="O8" s="135" t="s">
        <v>79</v>
      </c>
      <c r="P8" s="136" t="s">
        <v>79</v>
      </c>
      <c r="Q8" s="141" t="s">
        <v>79</v>
      </c>
      <c r="R8" s="143">
        <v>6968</v>
      </c>
      <c r="S8" s="315">
        <v>3263</v>
      </c>
      <c r="T8" s="142">
        <v>3705</v>
      </c>
      <c r="U8" s="143">
        <v>1313</v>
      </c>
      <c r="V8" s="141" t="s">
        <v>79</v>
      </c>
      <c r="W8" s="135" t="s">
        <v>79</v>
      </c>
      <c r="X8" s="136" t="s">
        <v>79</v>
      </c>
      <c r="Y8" s="144" t="s">
        <v>79</v>
      </c>
    </row>
    <row r="9" spans="1:26" ht="32.25" customHeight="1" x14ac:dyDescent="0.15">
      <c r="A9" s="200" t="s">
        <v>84</v>
      </c>
      <c r="B9" s="147" t="s">
        <v>79</v>
      </c>
      <c r="C9" s="145" t="s">
        <v>79</v>
      </c>
      <c r="D9" s="146" t="s">
        <v>79</v>
      </c>
      <c r="E9" s="147" t="s">
        <v>79</v>
      </c>
      <c r="F9" s="152">
        <v>23740</v>
      </c>
      <c r="G9" s="145" t="s">
        <v>79</v>
      </c>
      <c r="H9" s="146" t="s">
        <v>79</v>
      </c>
      <c r="I9" s="148">
        <v>4997</v>
      </c>
      <c r="J9" s="150">
        <v>3981</v>
      </c>
      <c r="K9" s="310">
        <v>2066</v>
      </c>
      <c r="L9" s="149">
        <v>1915</v>
      </c>
      <c r="M9" s="150">
        <v>848</v>
      </c>
      <c r="N9" s="147" t="s">
        <v>79</v>
      </c>
      <c r="O9" s="145" t="s">
        <v>79</v>
      </c>
      <c r="P9" s="146" t="s">
        <v>79</v>
      </c>
      <c r="Q9" s="147" t="s">
        <v>79</v>
      </c>
      <c r="R9" s="152">
        <v>7011</v>
      </c>
      <c r="S9" s="154">
        <v>3302</v>
      </c>
      <c r="T9" s="151">
        <v>3709</v>
      </c>
      <c r="U9" s="152">
        <v>1350</v>
      </c>
      <c r="V9" s="152">
        <v>5927</v>
      </c>
      <c r="W9" s="154">
        <v>2942</v>
      </c>
      <c r="X9" s="151">
        <v>2985</v>
      </c>
      <c r="Y9" s="153">
        <v>1149</v>
      </c>
    </row>
    <row r="10" spans="1:26" ht="32.25" customHeight="1" x14ac:dyDescent="0.15">
      <c r="A10" s="200" t="s">
        <v>83</v>
      </c>
      <c r="B10" s="313" t="s">
        <v>79</v>
      </c>
      <c r="C10" s="145" t="s">
        <v>79</v>
      </c>
      <c r="D10" s="146" t="s">
        <v>79</v>
      </c>
      <c r="E10" s="147" t="s">
        <v>79</v>
      </c>
      <c r="F10" s="152">
        <v>26796</v>
      </c>
      <c r="G10" s="145" t="s">
        <v>79</v>
      </c>
      <c r="H10" s="146" t="s">
        <v>79</v>
      </c>
      <c r="I10" s="148">
        <v>4944</v>
      </c>
      <c r="J10" s="150">
        <v>3711</v>
      </c>
      <c r="K10" s="310">
        <v>1848</v>
      </c>
      <c r="L10" s="149">
        <v>1863</v>
      </c>
      <c r="M10" s="150">
        <v>801</v>
      </c>
      <c r="N10" s="147" t="s">
        <v>79</v>
      </c>
      <c r="O10" s="145" t="s">
        <v>79</v>
      </c>
      <c r="P10" s="146" t="s">
        <v>79</v>
      </c>
      <c r="Q10" s="147" t="s">
        <v>79</v>
      </c>
      <c r="R10" s="152">
        <v>7376</v>
      </c>
      <c r="S10" s="154">
        <v>3466</v>
      </c>
      <c r="T10" s="151">
        <v>3910</v>
      </c>
      <c r="U10" s="152">
        <v>1431</v>
      </c>
      <c r="V10" s="152">
        <v>6113</v>
      </c>
      <c r="W10" s="154">
        <v>2979</v>
      </c>
      <c r="X10" s="151">
        <v>3134</v>
      </c>
      <c r="Y10" s="153">
        <v>1172</v>
      </c>
    </row>
    <row r="11" spans="1:26" ht="32.25" customHeight="1" x14ac:dyDescent="0.15">
      <c r="A11" s="200" t="s">
        <v>82</v>
      </c>
      <c r="B11" s="147" t="s">
        <v>79</v>
      </c>
      <c r="C11" s="145" t="s">
        <v>79</v>
      </c>
      <c r="D11" s="146" t="s">
        <v>79</v>
      </c>
      <c r="E11" s="147" t="s">
        <v>79</v>
      </c>
      <c r="F11" s="152">
        <v>27076</v>
      </c>
      <c r="G11" s="145" t="s">
        <v>79</v>
      </c>
      <c r="H11" s="146" t="s">
        <v>79</v>
      </c>
      <c r="I11" s="148">
        <v>5104</v>
      </c>
      <c r="J11" s="150">
        <v>3732</v>
      </c>
      <c r="K11" s="310">
        <v>1843</v>
      </c>
      <c r="L11" s="149">
        <v>1889</v>
      </c>
      <c r="M11" s="150">
        <v>788</v>
      </c>
      <c r="N11" s="147" t="s">
        <v>79</v>
      </c>
      <c r="O11" s="145" t="s">
        <v>79</v>
      </c>
      <c r="P11" s="146" t="s">
        <v>79</v>
      </c>
      <c r="Q11" s="147" t="s">
        <v>79</v>
      </c>
      <c r="R11" s="152">
        <v>7759</v>
      </c>
      <c r="S11" s="154">
        <v>3581</v>
      </c>
      <c r="T11" s="151">
        <v>4178</v>
      </c>
      <c r="U11" s="152">
        <v>1471</v>
      </c>
      <c r="V11" s="152">
        <v>6232</v>
      </c>
      <c r="W11" s="154">
        <v>2988</v>
      </c>
      <c r="X11" s="151">
        <v>3244</v>
      </c>
      <c r="Y11" s="153">
        <v>1197</v>
      </c>
    </row>
    <row r="12" spans="1:26" ht="32.25" customHeight="1" x14ac:dyDescent="0.15">
      <c r="A12" s="200" t="s">
        <v>81</v>
      </c>
      <c r="B12" s="147" t="s">
        <v>79</v>
      </c>
      <c r="C12" s="145" t="s">
        <v>79</v>
      </c>
      <c r="D12" s="146" t="s">
        <v>79</v>
      </c>
      <c r="E12" s="147" t="s">
        <v>79</v>
      </c>
      <c r="F12" s="152">
        <v>30452</v>
      </c>
      <c r="G12" s="145" t="s">
        <v>79</v>
      </c>
      <c r="H12" s="146" t="s">
        <v>79</v>
      </c>
      <c r="I12" s="148">
        <v>5935</v>
      </c>
      <c r="J12" s="150">
        <v>3820</v>
      </c>
      <c r="K12" s="310">
        <v>1909</v>
      </c>
      <c r="L12" s="149">
        <v>1911</v>
      </c>
      <c r="M12" s="150">
        <v>770</v>
      </c>
      <c r="N12" s="147" t="s">
        <v>79</v>
      </c>
      <c r="O12" s="145" t="s">
        <v>79</v>
      </c>
      <c r="P12" s="146" t="s">
        <v>79</v>
      </c>
      <c r="Q12" s="147" t="s">
        <v>79</v>
      </c>
      <c r="R12" s="152">
        <v>7815</v>
      </c>
      <c r="S12" s="154">
        <v>3676</v>
      </c>
      <c r="T12" s="151">
        <v>4139</v>
      </c>
      <c r="U12" s="152">
        <v>1491</v>
      </c>
      <c r="V12" s="152">
        <v>6350</v>
      </c>
      <c r="W12" s="154">
        <v>3087</v>
      </c>
      <c r="X12" s="151">
        <v>3263</v>
      </c>
      <c r="Y12" s="153">
        <v>1216</v>
      </c>
    </row>
    <row r="13" spans="1:26" ht="32.25" customHeight="1" x14ac:dyDescent="0.15">
      <c r="A13" s="200" t="s">
        <v>67</v>
      </c>
      <c r="B13" s="147" t="s">
        <v>79</v>
      </c>
      <c r="C13" s="145" t="s">
        <v>79</v>
      </c>
      <c r="D13" s="146" t="s">
        <v>79</v>
      </c>
      <c r="E13" s="147" t="s">
        <v>79</v>
      </c>
      <c r="F13" s="152">
        <v>55036</v>
      </c>
      <c r="G13" s="154">
        <v>27291</v>
      </c>
      <c r="H13" s="151">
        <v>27745</v>
      </c>
      <c r="I13" s="148">
        <v>11464</v>
      </c>
      <c r="J13" s="150">
        <v>5666</v>
      </c>
      <c r="K13" s="310">
        <v>2723</v>
      </c>
      <c r="L13" s="149">
        <v>2943</v>
      </c>
      <c r="M13" s="150">
        <v>1097</v>
      </c>
      <c r="N13" s="147" t="s">
        <v>79</v>
      </c>
      <c r="O13" s="145" t="s">
        <v>79</v>
      </c>
      <c r="P13" s="146" t="s">
        <v>79</v>
      </c>
      <c r="Q13" s="147" t="s">
        <v>79</v>
      </c>
      <c r="R13" s="152">
        <v>10461</v>
      </c>
      <c r="S13" s="154">
        <v>5024</v>
      </c>
      <c r="T13" s="151">
        <v>5437</v>
      </c>
      <c r="U13" s="152">
        <v>1992</v>
      </c>
      <c r="V13" s="152">
        <v>11037</v>
      </c>
      <c r="W13" s="154">
        <v>5255</v>
      </c>
      <c r="X13" s="151">
        <v>5782</v>
      </c>
      <c r="Y13" s="153">
        <v>2081</v>
      </c>
    </row>
    <row r="14" spans="1:26" ht="32.25" customHeight="1" x14ac:dyDescent="0.15">
      <c r="A14" s="200" t="s">
        <v>80</v>
      </c>
      <c r="B14" s="147" t="s">
        <v>79</v>
      </c>
      <c r="C14" s="145" t="s">
        <v>79</v>
      </c>
      <c r="D14" s="146" t="s">
        <v>79</v>
      </c>
      <c r="E14" s="147" t="s">
        <v>79</v>
      </c>
      <c r="F14" s="152">
        <v>55178</v>
      </c>
      <c r="G14" s="154">
        <v>27042</v>
      </c>
      <c r="H14" s="151">
        <v>28136</v>
      </c>
      <c r="I14" s="148">
        <v>11132</v>
      </c>
      <c r="J14" s="150">
        <v>5621</v>
      </c>
      <c r="K14" s="310">
        <v>2746</v>
      </c>
      <c r="L14" s="149">
        <v>2875</v>
      </c>
      <c r="M14" s="150">
        <v>1049</v>
      </c>
      <c r="N14" s="147" t="s">
        <v>79</v>
      </c>
      <c r="O14" s="145" t="s">
        <v>79</v>
      </c>
      <c r="P14" s="146" t="s">
        <v>79</v>
      </c>
      <c r="Q14" s="147" t="s">
        <v>79</v>
      </c>
      <c r="R14" s="152">
        <v>10750</v>
      </c>
      <c r="S14" s="154">
        <v>5175</v>
      </c>
      <c r="T14" s="151">
        <v>5575</v>
      </c>
      <c r="U14" s="152">
        <v>1499</v>
      </c>
      <c r="V14" s="152">
        <v>11261</v>
      </c>
      <c r="W14" s="154">
        <v>5471</v>
      </c>
      <c r="X14" s="151">
        <v>5790</v>
      </c>
      <c r="Y14" s="153">
        <v>2133</v>
      </c>
    </row>
    <row r="15" spans="1:26" ht="32.25" customHeight="1" x14ac:dyDescent="0.15">
      <c r="A15" s="200" t="s">
        <v>78</v>
      </c>
      <c r="B15" s="152">
        <f>SUM(C15:D15)</f>
        <v>101542</v>
      </c>
      <c r="C15" s="154">
        <v>50407</v>
      </c>
      <c r="D15" s="151">
        <v>51135</v>
      </c>
      <c r="E15" s="152">
        <v>19409</v>
      </c>
      <c r="F15" s="152">
        <v>61359</v>
      </c>
      <c r="G15" s="154">
        <v>31302</v>
      </c>
      <c r="H15" s="151">
        <v>30057</v>
      </c>
      <c r="I15" s="148">
        <v>12020</v>
      </c>
      <c r="J15" s="150">
        <v>5381</v>
      </c>
      <c r="K15" s="310">
        <v>2594</v>
      </c>
      <c r="L15" s="149">
        <v>2787</v>
      </c>
      <c r="M15" s="150">
        <v>1021</v>
      </c>
      <c r="N15" s="152">
        <v>10155</v>
      </c>
      <c r="O15" s="154">
        <v>5048</v>
      </c>
      <c r="P15" s="151">
        <v>5107</v>
      </c>
      <c r="Q15" s="152">
        <v>1801</v>
      </c>
      <c r="R15" s="152">
        <v>12128</v>
      </c>
      <c r="S15" s="154">
        <v>5729</v>
      </c>
      <c r="T15" s="151">
        <v>6399</v>
      </c>
      <c r="U15" s="152">
        <v>2238</v>
      </c>
      <c r="V15" s="152">
        <v>12519</v>
      </c>
      <c r="W15" s="154">
        <v>5734</v>
      </c>
      <c r="X15" s="151">
        <v>6785</v>
      </c>
      <c r="Y15" s="153">
        <v>2329</v>
      </c>
    </row>
    <row r="16" spans="1:26" ht="32.25" customHeight="1" x14ac:dyDescent="0.15">
      <c r="A16" s="200" t="s">
        <v>77</v>
      </c>
      <c r="B16" s="152">
        <f t="shared" ref="B16:B25" si="0">SUM(C16:D16)</f>
        <v>105590</v>
      </c>
      <c r="C16" s="154">
        <v>51525</v>
      </c>
      <c r="D16" s="151">
        <v>54065</v>
      </c>
      <c r="E16" s="152">
        <v>21919</v>
      </c>
      <c r="F16" s="152">
        <v>65313</v>
      </c>
      <c r="G16" s="154">
        <v>32632</v>
      </c>
      <c r="H16" s="151">
        <v>32681</v>
      </c>
      <c r="I16" s="148">
        <v>14206</v>
      </c>
      <c r="J16" s="150">
        <v>5219</v>
      </c>
      <c r="K16" s="310">
        <v>2527</v>
      </c>
      <c r="L16" s="149">
        <v>2692</v>
      </c>
      <c r="M16" s="150">
        <v>1048</v>
      </c>
      <c r="N16" s="152">
        <v>9908</v>
      </c>
      <c r="O16" s="154">
        <v>4872</v>
      </c>
      <c r="P16" s="151">
        <v>5036</v>
      </c>
      <c r="Q16" s="152">
        <v>1841</v>
      </c>
      <c r="R16" s="152">
        <v>12114</v>
      </c>
      <c r="S16" s="154">
        <v>5621</v>
      </c>
      <c r="T16" s="151">
        <v>6493</v>
      </c>
      <c r="U16" s="152">
        <v>2338</v>
      </c>
      <c r="V16" s="152">
        <v>13036</v>
      </c>
      <c r="W16" s="154">
        <v>5873</v>
      </c>
      <c r="X16" s="151">
        <v>7163</v>
      </c>
      <c r="Y16" s="153">
        <v>2486</v>
      </c>
    </row>
    <row r="17" spans="1:25" ht="32.25" customHeight="1" x14ac:dyDescent="0.15">
      <c r="A17" s="200" t="s">
        <v>76</v>
      </c>
      <c r="B17" s="152">
        <f t="shared" si="0"/>
        <v>117846</v>
      </c>
      <c r="C17" s="154">
        <v>57611</v>
      </c>
      <c r="D17" s="151">
        <v>60235</v>
      </c>
      <c r="E17" s="152">
        <v>31658</v>
      </c>
      <c r="F17" s="152">
        <v>75171</v>
      </c>
      <c r="G17" s="154">
        <v>37559</v>
      </c>
      <c r="H17" s="151">
        <v>37612</v>
      </c>
      <c r="I17" s="148">
        <v>17796</v>
      </c>
      <c r="J17" s="150">
        <v>5228</v>
      </c>
      <c r="K17" s="310">
        <v>2537</v>
      </c>
      <c r="L17" s="149">
        <v>2691</v>
      </c>
      <c r="M17" s="150">
        <v>1114</v>
      </c>
      <c r="N17" s="152">
        <v>9760</v>
      </c>
      <c r="O17" s="154">
        <v>4769</v>
      </c>
      <c r="P17" s="151">
        <v>4991</v>
      </c>
      <c r="Q17" s="152">
        <v>1900</v>
      </c>
      <c r="R17" s="152">
        <v>12386</v>
      </c>
      <c r="S17" s="154">
        <v>5765</v>
      </c>
      <c r="T17" s="151">
        <v>6621</v>
      </c>
      <c r="U17" s="152">
        <v>2528</v>
      </c>
      <c r="V17" s="152">
        <v>15301</v>
      </c>
      <c r="W17" s="154">
        <v>6981</v>
      </c>
      <c r="X17" s="151">
        <v>8320</v>
      </c>
      <c r="Y17" s="153">
        <v>3100</v>
      </c>
    </row>
    <row r="18" spans="1:25" ht="32.25" customHeight="1" x14ac:dyDescent="0.15">
      <c r="A18" s="200" t="s">
        <v>75</v>
      </c>
      <c r="B18" s="152">
        <f t="shared" si="0"/>
        <v>130997</v>
      </c>
      <c r="C18" s="154">
        <v>64724</v>
      </c>
      <c r="D18" s="151">
        <v>66273</v>
      </c>
      <c r="E18" s="152">
        <v>31467</v>
      </c>
      <c r="F18" s="152">
        <v>85860</v>
      </c>
      <c r="G18" s="154">
        <v>43092</v>
      </c>
      <c r="H18" s="151">
        <v>42768</v>
      </c>
      <c r="I18" s="148">
        <v>21487</v>
      </c>
      <c r="J18" s="150">
        <v>5420</v>
      </c>
      <c r="K18" s="310">
        <v>2639</v>
      </c>
      <c r="L18" s="149">
        <v>2781</v>
      </c>
      <c r="M18" s="150">
        <v>1219</v>
      </c>
      <c r="N18" s="152">
        <v>10356</v>
      </c>
      <c r="O18" s="154">
        <v>5083</v>
      </c>
      <c r="P18" s="151">
        <v>5273</v>
      </c>
      <c r="Q18" s="152">
        <v>2191</v>
      </c>
      <c r="R18" s="152">
        <v>12659</v>
      </c>
      <c r="S18" s="154">
        <v>6037</v>
      </c>
      <c r="T18" s="151">
        <v>6622</v>
      </c>
      <c r="U18" s="152">
        <v>2782</v>
      </c>
      <c r="V18" s="152">
        <v>16702</v>
      </c>
      <c r="W18" s="154">
        <v>7873</v>
      </c>
      <c r="X18" s="151">
        <v>8829</v>
      </c>
      <c r="Y18" s="153">
        <v>3788</v>
      </c>
    </row>
    <row r="19" spans="1:25" ht="32.25" customHeight="1" x14ac:dyDescent="0.15">
      <c r="A19" s="200" t="s">
        <v>74</v>
      </c>
      <c r="B19" s="152">
        <f t="shared" si="0"/>
        <v>147016</v>
      </c>
      <c r="C19" s="154">
        <v>72473</v>
      </c>
      <c r="D19" s="151">
        <v>74543</v>
      </c>
      <c r="E19" s="152">
        <v>37098</v>
      </c>
      <c r="F19" s="152">
        <v>98223</v>
      </c>
      <c r="G19" s="154">
        <v>49170</v>
      </c>
      <c r="H19" s="151">
        <v>49053</v>
      </c>
      <c r="I19" s="148">
        <v>25530</v>
      </c>
      <c r="J19" s="150">
        <v>6103</v>
      </c>
      <c r="K19" s="310">
        <v>3024</v>
      </c>
      <c r="L19" s="149">
        <v>3079</v>
      </c>
      <c r="M19" s="150">
        <v>1411</v>
      </c>
      <c r="N19" s="152">
        <v>12258</v>
      </c>
      <c r="O19" s="154">
        <v>6091</v>
      </c>
      <c r="P19" s="151">
        <v>6167</v>
      </c>
      <c r="Q19" s="152">
        <v>2696</v>
      </c>
      <c r="R19" s="152">
        <v>12947</v>
      </c>
      <c r="S19" s="154">
        <v>6315</v>
      </c>
      <c r="T19" s="151">
        <v>6631</v>
      </c>
      <c r="U19" s="152">
        <v>2962</v>
      </c>
      <c r="V19" s="152">
        <v>18597</v>
      </c>
      <c r="W19" s="154">
        <v>8984</v>
      </c>
      <c r="X19" s="151">
        <v>9613</v>
      </c>
      <c r="Y19" s="153">
        <v>4499</v>
      </c>
    </row>
    <row r="20" spans="1:25" ht="32.25" customHeight="1" x14ac:dyDescent="0.15">
      <c r="A20" s="200" t="s">
        <v>73</v>
      </c>
      <c r="B20" s="152">
        <f t="shared" si="0"/>
        <v>157084</v>
      </c>
      <c r="C20" s="154">
        <v>78111</v>
      </c>
      <c r="D20" s="151">
        <v>78973</v>
      </c>
      <c r="E20" s="152">
        <v>41995</v>
      </c>
      <c r="F20" s="152">
        <v>103097</v>
      </c>
      <c r="G20" s="154">
        <v>51443</v>
      </c>
      <c r="H20" s="151">
        <v>51654</v>
      </c>
      <c r="I20" s="148">
        <v>28344</v>
      </c>
      <c r="J20" s="150">
        <v>8151</v>
      </c>
      <c r="K20" s="310">
        <v>4088</v>
      </c>
      <c r="L20" s="149">
        <v>4063</v>
      </c>
      <c r="M20" s="150">
        <v>2079</v>
      </c>
      <c r="N20" s="152">
        <v>13437</v>
      </c>
      <c r="O20" s="154">
        <v>6702</v>
      </c>
      <c r="P20" s="151">
        <v>6735</v>
      </c>
      <c r="Q20" s="152">
        <v>3204</v>
      </c>
      <c r="R20" s="152">
        <v>12942</v>
      </c>
      <c r="S20" s="154">
        <v>6301</v>
      </c>
      <c r="T20" s="151">
        <v>6641</v>
      </c>
      <c r="U20" s="152">
        <v>3156</v>
      </c>
      <c r="V20" s="152">
        <v>19457</v>
      </c>
      <c r="W20" s="154">
        <v>9577</v>
      </c>
      <c r="X20" s="151">
        <v>9880</v>
      </c>
      <c r="Y20" s="153">
        <v>5212</v>
      </c>
    </row>
    <row r="21" spans="1:25" ht="32.25" customHeight="1" x14ac:dyDescent="0.15">
      <c r="A21" s="200" t="s">
        <v>72</v>
      </c>
      <c r="B21" s="152">
        <f t="shared" si="0"/>
        <v>162922</v>
      </c>
      <c r="C21" s="154">
        <v>80821</v>
      </c>
      <c r="D21" s="151">
        <v>82101</v>
      </c>
      <c r="E21" s="152">
        <v>44147</v>
      </c>
      <c r="F21" s="152">
        <v>107430</v>
      </c>
      <c r="G21" s="154">
        <v>53442</v>
      </c>
      <c r="H21" s="151">
        <v>53988</v>
      </c>
      <c r="I21" s="148">
        <v>30082</v>
      </c>
      <c r="J21" s="150">
        <v>8421</v>
      </c>
      <c r="K21" s="310">
        <v>4183</v>
      </c>
      <c r="L21" s="149">
        <v>4238</v>
      </c>
      <c r="M21" s="150">
        <v>2170</v>
      </c>
      <c r="N21" s="152">
        <v>13991</v>
      </c>
      <c r="O21" s="154">
        <v>6989</v>
      </c>
      <c r="P21" s="151">
        <v>7002</v>
      </c>
      <c r="Q21" s="152">
        <v>3324</v>
      </c>
      <c r="R21" s="152">
        <v>13086</v>
      </c>
      <c r="S21" s="154">
        <v>6376</v>
      </c>
      <c r="T21" s="151">
        <v>6710</v>
      </c>
      <c r="U21" s="152">
        <v>3237</v>
      </c>
      <c r="V21" s="152">
        <v>19994</v>
      </c>
      <c r="W21" s="154">
        <v>9831</v>
      </c>
      <c r="X21" s="151">
        <v>10163</v>
      </c>
      <c r="Y21" s="153">
        <v>5334</v>
      </c>
    </row>
    <row r="22" spans="1:25" ht="32.25" customHeight="1" x14ac:dyDescent="0.15">
      <c r="A22" s="200" t="s">
        <v>71</v>
      </c>
      <c r="B22" s="152">
        <f t="shared" si="0"/>
        <v>168796</v>
      </c>
      <c r="C22" s="154">
        <v>83925</v>
      </c>
      <c r="D22" s="151">
        <v>84871</v>
      </c>
      <c r="E22" s="152">
        <v>48599</v>
      </c>
      <c r="F22" s="152">
        <v>111730</v>
      </c>
      <c r="G22" s="154">
        <v>55724</v>
      </c>
      <c r="H22" s="151">
        <v>56006</v>
      </c>
      <c r="I22" s="148">
        <v>33254</v>
      </c>
      <c r="J22" s="150">
        <v>8019</v>
      </c>
      <c r="K22" s="310">
        <v>3945</v>
      </c>
      <c r="L22" s="149">
        <v>4074</v>
      </c>
      <c r="M22" s="150">
        <v>2150</v>
      </c>
      <c r="N22" s="152">
        <v>14872</v>
      </c>
      <c r="O22" s="154">
        <v>7493</v>
      </c>
      <c r="P22" s="151">
        <v>7379</v>
      </c>
      <c r="Q22" s="152">
        <v>3889</v>
      </c>
      <c r="R22" s="152">
        <v>13297</v>
      </c>
      <c r="S22" s="154">
        <v>6475</v>
      </c>
      <c r="T22" s="151">
        <v>6822</v>
      </c>
      <c r="U22" s="152">
        <v>3450</v>
      </c>
      <c r="V22" s="152">
        <v>20878</v>
      </c>
      <c r="W22" s="154">
        <v>10288</v>
      </c>
      <c r="X22" s="151">
        <v>10590</v>
      </c>
      <c r="Y22" s="153">
        <v>5856</v>
      </c>
    </row>
    <row r="23" spans="1:25" ht="32.25" customHeight="1" x14ac:dyDescent="0.15">
      <c r="A23" s="200" t="s">
        <v>70</v>
      </c>
      <c r="B23" s="152">
        <f t="shared" si="0"/>
        <v>172509</v>
      </c>
      <c r="C23" s="154">
        <v>85601</v>
      </c>
      <c r="D23" s="151">
        <v>86908</v>
      </c>
      <c r="E23" s="152">
        <v>52556</v>
      </c>
      <c r="F23" s="152">
        <v>114380</v>
      </c>
      <c r="G23" s="154">
        <v>56820</v>
      </c>
      <c r="H23" s="151">
        <v>57560</v>
      </c>
      <c r="I23" s="148">
        <v>36000</v>
      </c>
      <c r="J23" s="150">
        <v>7797</v>
      </c>
      <c r="K23" s="310">
        <v>3805</v>
      </c>
      <c r="L23" s="149">
        <v>3992</v>
      </c>
      <c r="M23" s="150">
        <v>2173</v>
      </c>
      <c r="N23" s="152">
        <v>15528</v>
      </c>
      <c r="O23" s="154">
        <v>7832</v>
      </c>
      <c r="P23" s="151">
        <v>7696</v>
      </c>
      <c r="Q23" s="152">
        <v>4322</v>
      </c>
      <c r="R23" s="152">
        <v>13452</v>
      </c>
      <c r="S23" s="154">
        <v>6595</v>
      </c>
      <c r="T23" s="151">
        <v>6857</v>
      </c>
      <c r="U23" s="152">
        <v>3698</v>
      </c>
      <c r="V23" s="152">
        <v>21352</v>
      </c>
      <c r="W23" s="154">
        <v>10549</v>
      </c>
      <c r="X23" s="151">
        <v>10803</v>
      </c>
      <c r="Y23" s="153">
        <v>6363</v>
      </c>
    </row>
    <row r="24" spans="1:25" ht="32.25" customHeight="1" x14ac:dyDescent="0.15">
      <c r="A24" s="200" t="s">
        <v>69</v>
      </c>
      <c r="B24" s="152">
        <f t="shared" si="0"/>
        <v>176698</v>
      </c>
      <c r="C24" s="154">
        <v>87716</v>
      </c>
      <c r="D24" s="151">
        <v>88982</v>
      </c>
      <c r="E24" s="152">
        <v>56961</v>
      </c>
      <c r="F24" s="152">
        <v>117327</v>
      </c>
      <c r="G24" s="154">
        <v>58297</v>
      </c>
      <c r="H24" s="151">
        <v>59030</v>
      </c>
      <c r="I24" s="148">
        <v>38893</v>
      </c>
      <c r="J24" s="150">
        <v>7922</v>
      </c>
      <c r="K24" s="310">
        <v>3877</v>
      </c>
      <c r="L24" s="149">
        <v>4045</v>
      </c>
      <c r="M24" s="150">
        <v>2392</v>
      </c>
      <c r="N24" s="152">
        <v>16255</v>
      </c>
      <c r="O24" s="154">
        <v>8169</v>
      </c>
      <c r="P24" s="151">
        <v>8086</v>
      </c>
      <c r="Q24" s="152">
        <v>4778</v>
      </c>
      <c r="R24" s="152">
        <v>13530</v>
      </c>
      <c r="S24" s="154">
        <v>6632</v>
      </c>
      <c r="T24" s="151">
        <v>6898</v>
      </c>
      <c r="U24" s="152">
        <v>4049</v>
      </c>
      <c r="V24" s="152">
        <v>21664</v>
      </c>
      <c r="W24" s="154">
        <v>10741</v>
      </c>
      <c r="X24" s="151">
        <v>10923</v>
      </c>
      <c r="Y24" s="153">
        <v>6849</v>
      </c>
    </row>
    <row r="25" spans="1:25" ht="32.25" customHeight="1" x14ac:dyDescent="0.15">
      <c r="A25" s="200" t="s">
        <v>68</v>
      </c>
      <c r="B25" s="152">
        <f t="shared" si="0"/>
        <v>181444</v>
      </c>
      <c r="C25" s="154">
        <v>90367</v>
      </c>
      <c r="D25" s="151">
        <v>91077</v>
      </c>
      <c r="E25" s="152">
        <v>61777</v>
      </c>
      <c r="F25" s="152">
        <v>120967</v>
      </c>
      <c r="G25" s="154">
        <v>60337</v>
      </c>
      <c r="H25" s="151">
        <v>60630</v>
      </c>
      <c r="I25" s="148">
        <v>42308</v>
      </c>
      <c r="J25" s="150">
        <v>8690</v>
      </c>
      <c r="K25" s="310">
        <v>4283</v>
      </c>
      <c r="L25" s="149">
        <v>4407</v>
      </c>
      <c r="M25" s="150">
        <v>2753</v>
      </c>
      <c r="N25" s="152">
        <v>16450</v>
      </c>
      <c r="O25" s="154">
        <v>8310</v>
      </c>
      <c r="P25" s="151">
        <v>8140</v>
      </c>
      <c r="Q25" s="152">
        <v>5202</v>
      </c>
      <c r="R25" s="152">
        <v>13456</v>
      </c>
      <c r="S25" s="154">
        <v>6606</v>
      </c>
      <c r="T25" s="151">
        <v>6850</v>
      </c>
      <c r="U25" s="152">
        <v>4239</v>
      </c>
      <c r="V25" s="152">
        <v>21881</v>
      </c>
      <c r="W25" s="154">
        <v>10831</v>
      </c>
      <c r="X25" s="151">
        <v>11050</v>
      </c>
      <c r="Y25" s="153">
        <v>7275</v>
      </c>
    </row>
    <row r="26" spans="1:25" ht="32.25" customHeight="1" x14ac:dyDescent="0.15">
      <c r="A26" s="200" t="s">
        <v>67</v>
      </c>
      <c r="B26" s="314">
        <v>181928</v>
      </c>
      <c r="C26" s="155">
        <v>90328</v>
      </c>
      <c r="D26" s="156">
        <v>91600</v>
      </c>
      <c r="E26" s="152">
        <v>64904</v>
      </c>
      <c r="F26" s="152">
        <v>121676</v>
      </c>
      <c r="G26" s="154">
        <v>60428</v>
      </c>
      <c r="H26" s="151">
        <v>61248</v>
      </c>
      <c r="I26" s="148">
        <v>44795</v>
      </c>
      <c r="J26" s="150">
        <v>9019</v>
      </c>
      <c r="K26" s="310">
        <v>4427</v>
      </c>
      <c r="L26" s="149">
        <v>4592</v>
      </c>
      <c r="M26" s="150">
        <v>2875</v>
      </c>
      <c r="N26" s="152">
        <v>16234</v>
      </c>
      <c r="O26" s="154">
        <v>8183</v>
      </c>
      <c r="P26" s="151">
        <v>8051</v>
      </c>
      <c r="Q26" s="152">
        <v>5292</v>
      </c>
      <c r="R26" s="152">
        <v>13456</v>
      </c>
      <c r="S26" s="154">
        <v>6588</v>
      </c>
      <c r="T26" s="151">
        <v>6868</v>
      </c>
      <c r="U26" s="152">
        <v>4447</v>
      </c>
      <c r="V26" s="152">
        <v>21543</v>
      </c>
      <c r="W26" s="154">
        <v>10702</v>
      </c>
      <c r="X26" s="151">
        <v>10841</v>
      </c>
      <c r="Y26" s="153">
        <v>7495</v>
      </c>
    </row>
    <row r="27" spans="1:25" ht="32.25" customHeight="1" x14ac:dyDescent="0.15">
      <c r="A27" s="199" t="s">
        <v>66</v>
      </c>
      <c r="B27" s="314">
        <v>182436</v>
      </c>
      <c r="C27" s="155">
        <v>90869</v>
      </c>
      <c r="D27" s="156">
        <v>91567</v>
      </c>
      <c r="E27" s="157">
        <v>67976</v>
      </c>
      <c r="F27" s="157">
        <v>122806</v>
      </c>
      <c r="G27" s="161">
        <v>61390</v>
      </c>
      <c r="H27" s="158">
        <v>61416</v>
      </c>
      <c r="I27" s="138">
        <v>47217</v>
      </c>
      <c r="J27" s="160">
        <v>8847</v>
      </c>
      <c r="K27" s="311">
        <v>4304</v>
      </c>
      <c r="L27" s="159">
        <v>4543</v>
      </c>
      <c r="M27" s="160">
        <v>2946</v>
      </c>
      <c r="N27" s="157">
        <v>16087</v>
      </c>
      <c r="O27" s="161">
        <v>8049</v>
      </c>
      <c r="P27" s="158">
        <v>8038</v>
      </c>
      <c r="Q27" s="157">
        <v>5416</v>
      </c>
      <c r="R27" s="157">
        <v>13199</v>
      </c>
      <c r="S27" s="161">
        <v>6508</v>
      </c>
      <c r="T27" s="158">
        <v>6691</v>
      </c>
      <c r="U27" s="157">
        <v>4578</v>
      </c>
      <c r="V27" s="157">
        <v>21497</v>
      </c>
      <c r="W27" s="161">
        <v>10618</v>
      </c>
      <c r="X27" s="158">
        <v>10879</v>
      </c>
      <c r="Y27" s="162">
        <v>7819</v>
      </c>
    </row>
    <row r="28" spans="1:25" ht="32.25" customHeight="1" thickBot="1" x14ac:dyDescent="0.2">
      <c r="A28" s="201" t="s">
        <v>162</v>
      </c>
      <c r="B28" s="165">
        <v>184661</v>
      </c>
      <c r="C28" s="163">
        <v>91964</v>
      </c>
      <c r="D28" s="164">
        <v>92697</v>
      </c>
      <c r="E28" s="165">
        <v>72220</v>
      </c>
      <c r="F28" s="165">
        <v>124997</v>
      </c>
      <c r="G28" s="163">
        <v>62344</v>
      </c>
      <c r="H28" s="164">
        <v>62653</v>
      </c>
      <c r="I28" s="166">
        <v>50244</v>
      </c>
      <c r="J28" s="168">
        <v>8685</v>
      </c>
      <c r="K28" s="312">
        <v>4244</v>
      </c>
      <c r="L28" s="167">
        <v>4441</v>
      </c>
      <c r="M28" s="168">
        <v>3048</v>
      </c>
      <c r="N28" s="165">
        <v>16295</v>
      </c>
      <c r="O28" s="163">
        <v>8218</v>
      </c>
      <c r="P28" s="164">
        <v>8077</v>
      </c>
      <c r="Q28" s="165">
        <v>5793</v>
      </c>
      <c r="R28" s="165">
        <v>13175</v>
      </c>
      <c r="S28" s="163">
        <v>6499</v>
      </c>
      <c r="T28" s="164">
        <v>6676</v>
      </c>
      <c r="U28" s="165">
        <v>4863</v>
      </c>
      <c r="V28" s="165">
        <v>21509</v>
      </c>
      <c r="W28" s="163">
        <v>10659</v>
      </c>
      <c r="X28" s="164">
        <v>10850</v>
      </c>
      <c r="Y28" s="169">
        <v>8272</v>
      </c>
    </row>
    <row r="29" spans="1:25" ht="20.100000000000001" customHeight="1" x14ac:dyDescent="0.15">
      <c r="A29" s="132"/>
      <c r="B29" s="132"/>
      <c r="C29" s="132"/>
      <c r="D29" s="132"/>
      <c r="E29" s="132"/>
      <c r="F29" s="132"/>
      <c r="G29" s="132"/>
      <c r="M29" s="133"/>
      <c r="Y29" s="132" t="s">
        <v>156</v>
      </c>
    </row>
    <row r="30" spans="1:25" ht="20.100000000000001" customHeight="1" x14ac:dyDescent="0.15"/>
    <row r="31" spans="1:25" ht="20.100000000000001" customHeight="1" x14ac:dyDescent="0.15"/>
    <row r="32" spans="1:25"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spans="7:7" ht="20.100000000000001" customHeight="1" x14ac:dyDescent="0.15"/>
    <row r="50" spans="7:7" ht="20.100000000000001" customHeight="1" x14ac:dyDescent="0.15"/>
    <row r="51" spans="7:7" ht="20.100000000000001" customHeight="1" x14ac:dyDescent="0.15"/>
    <row r="52" spans="7:7" ht="20.100000000000001" customHeight="1" x14ac:dyDescent="0.15"/>
    <row r="54" spans="7:7" x14ac:dyDescent="0.15">
      <c r="G54" s="134"/>
    </row>
    <row r="74" ht="13.5" customHeight="1" x14ac:dyDescent="0.15"/>
    <row r="95" spans="1:7" x14ac:dyDescent="0.15">
      <c r="A95" s="131"/>
      <c r="B95" s="131"/>
      <c r="C95" s="131"/>
      <c r="D95" s="131"/>
      <c r="E95" s="131"/>
      <c r="F95" s="131"/>
      <c r="G95" s="131"/>
    </row>
  </sheetData>
  <mergeCells count="20">
    <mergeCell ref="V5:Y5"/>
    <mergeCell ref="N6:P6"/>
    <mergeCell ref="Q6:Q7"/>
    <mergeCell ref="Y6:Y7"/>
    <mergeCell ref="X4:Y4"/>
    <mergeCell ref="R6:T6"/>
    <mergeCell ref="U6:U7"/>
    <mergeCell ref="V6:X6"/>
    <mergeCell ref="R5:U5"/>
    <mergeCell ref="A5:A7"/>
    <mergeCell ref="B5:E5"/>
    <mergeCell ref="F5:I5"/>
    <mergeCell ref="J5:M5"/>
    <mergeCell ref="N5:Q5"/>
    <mergeCell ref="B6:D6"/>
    <mergeCell ref="E6:E7"/>
    <mergeCell ref="F6:H6"/>
    <mergeCell ref="I6:I7"/>
    <mergeCell ref="J6:L6"/>
    <mergeCell ref="M6:M7"/>
  </mergeCells>
  <phoneticPr fontId="1"/>
  <printOptions horizontalCentered="1"/>
  <pageMargins left="0.70866141732283472" right="0.70866141732283472" top="0.51181102362204722" bottom="0.74803149606299213" header="0.31496062992125984" footer="0.31496062992125984"/>
  <pageSetup paperSize="9" scale="76" orientation="portrait" r:id="rId1"/>
  <headerFooter>
    <oddHeader xml:space="preserve">&amp;R
</oddHeader>
  </headerFooter>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9"/>
  <sheetViews>
    <sheetView zoomScaleNormal="100" zoomScaleSheetLayoutView="100" workbookViewId="0"/>
  </sheetViews>
  <sheetFormatPr defaultRowHeight="13.5" x14ac:dyDescent="0.15"/>
  <cols>
    <col min="1" max="1" width="11.875" style="173" customWidth="1"/>
    <col min="2" max="2" width="13.375" style="173" customWidth="1"/>
    <col min="3" max="4" width="12.625" style="173" customWidth="1"/>
    <col min="5" max="7" width="11.625" style="173" customWidth="1"/>
    <col min="8" max="10" width="11.5" style="173" customWidth="1"/>
    <col min="11" max="11" width="9.25" style="173" bestFit="1" customWidth="1"/>
    <col min="12" max="25" width="9.125" style="173" bestFit="1" customWidth="1"/>
    <col min="26" max="16384" width="9" style="173"/>
  </cols>
  <sheetData>
    <row r="1" spans="1:25" ht="17.25" x14ac:dyDescent="0.15">
      <c r="A1" s="364" t="s">
        <v>182</v>
      </c>
      <c r="Y1" s="363" t="s">
        <v>183</v>
      </c>
    </row>
    <row r="2" spans="1:25" s="57" customFormat="1" ht="25.5" customHeight="1" x14ac:dyDescent="0.15">
      <c r="A2" s="365" t="s">
        <v>176</v>
      </c>
      <c r="L2" s="131"/>
      <c r="W2" s="299"/>
      <c r="X2" s="299"/>
    </row>
    <row r="5" spans="1:25" ht="25.5" customHeight="1" thickBot="1" x14ac:dyDescent="0.2">
      <c r="A5" s="298" t="s">
        <v>175</v>
      </c>
      <c r="B5" s="170"/>
      <c r="C5" s="170"/>
      <c r="D5" s="170"/>
      <c r="E5" s="170"/>
      <c r="F5" s="170"/>
      <c r="G5" s="170"/>
      <c r="H5" s="170"/>
      <c r="I5" s="170"/>
      <c r="J5" s="171"/>
      <c r="K5" s="170"/>
      <c r="L5" s="170"/>
      <c r="M5" s="170"/>
      <c r="N5" s="170"/>
      <c r="O5" s="170"/>
      <c r="P5" s="170"/>
      <c r="Q5" s="170"/>
      <c r="R5" s="170"/>
      <c r="S5" s="170"/>
      <c r="T5" s="170"/>
      <c r="U5" s="172"/>
      <c r="Y5" s="171" t="s">
        <v>105</v>
      </c>
    </row>
    <row r="6" spans="1:25" ht="29.25" customHeight="1" x14ac:dyDescent="0.15">
      <c r="A6" s="452" t="s">
        <v>17</v>
      </c>
      <c r="B6" s="450" t="s">
        <v>104</v>
      </c>
      <c r="C6" s="450"/>
      <c r="D6" s="450"/>
      <c r="E6" s="450" t="s">
        <v>54</v>
      </c>
      <c r="F6" s="450"/>
      <c r="G6" s="450"/>
      <c r="H6" s="450" t="s">
        <v>64</v>
      </c>
      <c r="I6" s="450"/>
      <c r="J6" s="450"/>
      <c r="K6" s="454" t="s">
        <v>103</v>
      </c>
      <c r="L6" s="450"/>
      <c r="M6" s="450"/>
      <c r="N6" s="450" t="s">
        <v>92</v>
      </c>
      <c r="O6" s="450"/>
      <c r="P6" s="450"/>
      <c r="Q6" s="450" t="s">
        <v>102</v>
      </c>
      <c r="R6" s="450"/>
      <c r="S6" s="450"/>
      <c r="T6" s="450" t="s">
        <v>101</v>
      </c>
      <c r="U6" s="450"/>
      <c r="V6" s="450"/>
      <c r="W6" s="450" t="s">
        <v>100</v>
      </c>
      <c r="X6" s="450"/>
      <c r="Y6" s="451"/>
    </row>
    <row r="7" spans="1:25" ht="29.25" customHeight="1" x14ac:dyDescent="0.15">
      <c r="A7" s="453"/>
      <c r="B7" s="321" t="s">
        <v>18</v>
      </c>
      <c r="C7" s="258" t="s">
        <v>5</v>
      </c>
      <c r="D7" s="244" t="s">
        <v>6</v>
      </c>
      <c r="E7" s="321" t="s">
        <v>18</v>
      </c>
      <c r="F7" s="258" t="s">
        <v>5</v>
      </c>
      <c r="G7" s="244" t="s">
        <v>6</v>
      </c>
      <c r="H7" s="321" t="s">
        <v>18</v>
      </c>
      <c r="I7" s="258" t="s">
        <v>5</v>
      </c>
      <c r="J7" s="244" t="s">
        <v>6</v>
      </c>
      <c r="K7" s="336" t="s">
        <v>18</v>
      </c>
      <c r="L7" s="258" t="s">
        <v>5</v>
      </c>
      <c r="M7" s="244" t="s">
        <v>6</v>
      </c>
      <c r="N7" s="321" t="s">
        <v>18</v>
      </c>
      <c r="O7" s="258" t="s">
        <v>5</v>
      </c>
      <c r="P7" s="244" t="s">
        <v>6</v>
      </c>
      <c r="Q7" s="321" t="s">
        <v>18</v>
      </c>
      <c r="R7" s="258" t="s">
        <v>5</v>
      </c>
      <c r="S7" s="244" t="s">
        <v>6</v>
      </c>
      <c r="T7" s="321" t="s">
        <v>18</v>
      </c>
      <c r="U7" s="258" t="s">
        <v>5</v>
      </c>
      <c r="V7" s="244" t="s">
        <v>6</v>
      </c>
      <c r="W7" s="321" t="s">
        <v>18</v>
      </c>
      <c r="X7" s="258" t="s">
        <v>5</v>
      </c>
      <c r="Y7" s="251" t="s">
        <v>6</v>
      </c>
    </row>
    <row r="8" spans="1:25" ht="29.25" customHeight="1" x14ac:dyDescent="0.15">
      <c r="A8" s="175" t="s">
        <v>19</v>
      </c>
      <c r="B8" s="322">
        <f>SUM(C8:D8)</f>
        <v>4516082</v>
      </c>
      <c r="C8" s="316">
        <v>2311189</v>
      </c>
      <c r="D8" s="245">
        <v>2204893</v>
      </c>
      <c r="E8" s="322">
        <f>SUM(F8:G8)</f>
        <v>299823</v>
      </c>
      <c r="F8" s="316">
        <v>153686</v>
      </c>
      <c r="G8" s="245">
        <v>146137</v>
      </c>
      <c r="H8" s="322">
        <f>SUM(I8:J8)</f>
        <v>7630</v>
      </c>
      <c r="I8" s="316">
        <v>3891</v>
      </c>
      <c r="J8" s="245">
        <v>3739</v>
      </c>
      <c r="K8" s="388">
        <f>SUM(L8:M8)</f>
        <v>5398</v>
      </c>
      <c r="L8" s="316">
        <v>2715</v>
      </c>
      <c r="M8" s="245">
        <v>2683</v>
      </c>
      <c r="N8" s="322">
        <f>SUM(O8:P8)</f>
        <v>249</v>
      </c>
      <c r="O8" s="316">
        <v>137</v>
      </c>
      <c r="P8" s="245">
        <v>112</v>
      </c>
      <c r="Q8" s="322">
        <f>SUM(R8:S8)</f>
        <v>657</v>
      </c>
      <c r="R8" s="316">
        <v>359</v>
      </c>
      <c r="S8" s="245">
        <v>298</v>
      </c>
      <c r="T8" s="322">
        <f>SUM(U8:V8)</f>
        <v>536</v>
      </c>
      <c r="U8" s="316">
        <v>280</v>
      </c>
      <c r="V8" s="245">
        <v>256</v>
      </c>
      <c r="W8" s="322">
        <f>SUM(X8:Y8)</f>
        <v>790</v>
      </c>
      <c r="X8" s="316">
        <v>400</v>
      </c>
      <c r="Y8" s="252">
        <v>390</v>
      </c>
    </row>
    <row r="9" spans="1:25" ht="29.25" customHeight="1" x14ac:dyDescent="0.15">
      <c r="A9" s="176" t="s">
        <v>20</v>
      </c>
      <c r="B9" s="323">
        <f>SUM(C9:D9)</f>
        <v>5089093</v>
      </c>
      <c r="C9" s="261">
        <v>2606651</v>
      </c>
      <c r="D9" s="246">
        <v>2482442</v>
      </c>
      <c r="E9" s="323">
        <f>SUM(F9:G9)</f>
        <v>330860</v>
      </c>
      <c r="F9" s="261">
        <v>169781</v>
      </c>
      <c r="G9" s="246">
        <v>161079</v>
      </c>
      <c r="H9" s="323">
        <f>SUM(I9:J9)</f>
        <v>8696</v>
      </c>
      <c r="I9" s="261">
        <v>4418</v>
      </c>
      <c r="J9" s="246">
        <v>4278</v>
      </c>
      <c r="K9" s="338">
        <f>SUM(L9:M9)</f>
        <v>6023</v>
      </c>
      <c r="L9" s="261">
        <v>3045</v>
      </c>
      <c r="M9" s="246">
        <v>2978</v>
      </c>
      <c r="N9" s="323">
        <f>SUM(O9:P9)</f>
        <v>379</v>
      </c>
      <c r="O9" s="261">
        <v>180</v>
      </c>
      <c r="P9" s="246">
        <v>199</v>
      </c>
      <c r="Q9" s="323">
        <f>SUM(R9:S9)</f>
        <v>805</v>
      </c>
      <c r="R9" s="261">
        <v>422</v>
      </c>
      <c r="S9" s="246">
        <v>383</v>
      </c>
      <c r="T9" s="323">
        <f>SUM(U9:V9)</f>
        <v>560</v>
      </c>
      <c r="U9" s="261">
        <v>296</v>
      </c>
      <c r="V9" s="246">
        <v>264</v>
      </c>
      <c r="W9" s="323">
        <f>SUM(X9:Y9)</f>
        <v>929</v>
      </c>
      <c r="X9" s="261">
        <v>475</v>
      </c>
      <c r="Y9" s="253">
        <v>454</v>
      </c>
    </row>
    <row r="10" spans="1:25" ht="29.25" customHeight="1" x14ac:dyDescent="0.15">
      <c r="A10" s="177" t="s">
        <v>21</v>
      </c>
      <c r="B10" s="324">
        <f>SUM(C10:D10)</f>
        <v>5350517</v>
      </c>
      <c r="C10" s="317">
        <v>2742131</v>
      </c>
      <c r="D10" s="247">
        <v>2608386</v>
      </c>
      <c r="E10" s="324">
        <f>SUM(F10:G10)</f>
        <v>342959</v>
      </c>
      <c r="F10" s="317">
        <v>175738</v>
      </c>
      <c r="G10" s="247">
        <v>167221</v>
      </c>
      <c r="H10" s="324">
        <f>SUM(I10:J10)</f>
        <v>9012</v>
      </c>
      <c r="I10" s="317">
        <v>4560</v>
      </c>
      <c r="J10" s="247">
        <v>4452</v>
      </c>
      <c r="K10" s="389">
        <f>SUM(L10:M10)</f>
        <v>6050</v>
      </c>
      <c r="L10" s="317">
        <v>3047</v>
      </c>
      <c r="M10" s="247">
        <v>3003</v>
      </c>
      <c r="N10" s="324">
        <f>SUM(O10:P10)</f>
        <v>484</v>
      </c>
      <c r="O10" s="317">
        <v>249</v>
      </c>
      <c r="P10" s="247">
        <v>235</v>
      </c>
      <c r="Q10" s="324">
        <f>SUM(R10:S10)</f>
        <v>829</v>
      </c>
      <c r="R10" s="317">
        <v>423</v>
      </c>
      <c r="S10" s="247">
        <v>406</v>
      </c>
      <c r="T10" s="324">
        <f>SUM(U10:V10)</f>
        <v>646</v>
      </c>
      <c r="U10" s="317">
        <v>316</v>
      </c>
      <c r="V10" s="247">
        <v>330</v>
      </c>
      <c r="W10" s="324">
        <f>SUM(X10:Y10)</f>
        <v>1003</v>
      </c>
      <c r="X10" s="317">
        <v>525</v>
      </c>
      <c r="Y10" s="254">
        <v>478</v>
      </c>
    </row>
    <row r="11" spans="1:25" ht="29.25" customHeight="1" thickBot="1" x14ac:dyDescent="0.2">
      <c r="A11" s="202" t="s">
        <v>99</v>
      </c>
      <c r="B11" s="352">
        <f>SUM(B8:B10)</f>
        <v>14955692</v>
      </c>
      <c r="C11" s="353">
        <f t="shared" ref="C11:Y11" si="0">SUM(C8:C10)</f>
        <v>7659971</v>
      </c>
      <c r="D11" s="354">
        <f t="shared" si="0"/>
        <v>7295721</v>
      </c>
      <c r="E11" s="352">
        <f>SUM(E8:E10)</f>
        <v>973642</v>
      </c>
      <c r="F11" s="353">
        <f t="shared" si="0"/>
        <v>499205</v>
      </c>
      <c r="G11" s="354">
        <f t="shared" si="0"/>
        <v>474437</v>
      </c>
      <c r="H11" s="352">
        <f t="shared" si="0"/>
        <v>25338</v>
      </c>
      <c r="I11" s="353">
        <f t="shared" si="0"/>
        <v>12869</v>
      </c>
      <c r="J11" s="354">
        <f t="shared" si="0"/>
        <v>12469</v>
      </c>
      <c r="K11" s="390">
        <f t="shared" si="0"/>
        <v>17471</v>
      </c>
      <c r="L11" s="353">
        <f t="shared" si="0"/>
        <v>8807</v>
      </c>
      <c r="M11" s="354">
        <f t="shared" si="0"/>
        <v>8664</v>
      </c>
      <c r="N11" s="352">
        <f t="shared" si="0"/>
        <v>1112</v>
      </c>
      <c r="O11" s="353">
        <f t="shared" si="0"/>
        <v>566</v>
      </c>
      <c r="P11" s="354">
        <f t="shared" si="0"/>
        <v>546</v>
      </c>
      <c r="Q11" s="352">
        <f t="shared" si="0"/>
        <v>2291</v>
      </c>
      <c r="R11" s="353">
        <f t="shared" si="0"/>
        <v>1204</v>
      </c>
      <c r="S11" s="354">
        <f t="shared" si="0"/>
        <v>1087</v>
      </c>
      <c r="T11" s="352">
        <f t="shared" si="0"/>
        <v>1742</v>
      </c>
      <c r="U11" s="353">
        <f t="shared" si="0"/>
        <v>892</v>
      </c>
      <c r="V11" s="354">
        <f t="shared" si="0"/>
        <v>850</v>
      </c>
      <c r="W11" s="352">
        <f t="shared" si="0"/>
        <v>2722</v>
      </c>
      <c r="X11" s="353">
        <f t="shared" si="0"/>
        <v>1400</v>
      </c>
      <c r="Y11" s="355">
        <f t="shared" si="0"/>
        <v>1322</v>
      </c>
    </row>
    <row r="12" spans="1:25" ht="29.25" customHeight="1" x14ac:dyDescent="0.15">
      <c r="A12" s="178" t="s">
        <v>22</v>
      </c>
      <c r="B12" s="326">
        <f t="shared" ref="B12:B21" si="1">SUM(C12:D12)</f>
        <v>5617440</v>
      </c>
      <c r="C12" s="264">
        <v>2880029</v>
      </c>
      <c r="D12" s="249">
        <v>2737411</v>
      </c>
      <c r="E12" s="326">
        <f t="shared" ref="E12:E20" si="2">SUM(F12:G12)</f>
        <v>354902</v>
      </c>
      <c r="F12" s="264">
        <v>182741</v>
      </c>
      <c r="G12" s="249">
        <v>172161</v>
      </c>
      <c r="H12" s="326">
        <f t="shared" ref="H12:H20" si="3">SUM(I12:J12)</f>
        <v>9067</v>
      </c>
      <c r="I12" s="264">
        <v>4679</v>
      </c>
      <c r="J12" s="249">
        <v>4388</v>
      </c>
      <c r="K12" s="340">
        <f t="shared" ref="K12:K20" si="4">SUM(L12:M12)</f>
        <v>6077</v>
      </c>
      <c r="L12" s="264">
        <v>3135</v>
      </c>
      <c r="M12" s="249">
        <v>2942</v>
      </c>
      <c r="N12" s="326">
        <f t="shared" ref="N12:N20" si="5">SUM(O12:P12)</f>
        <v>567</v>
      </c>
      <c r="O12" s="264">
        <v>317</v>
      </c>
      <c r="P12" s="249">
        <v>250</v>
      </c>
      <c r="Q12" s="328">
        <f t="shared" ref="Q12:Q20" si="6">SUM(R12:S12)</f>
        <v>773</v>
      </c>
      <c r="R12" s="264">
        <v>384</v>
      </c>
      <c r="S12" s="249">
        <v>389</v>
      </c>
      <c r="T12" s="326">
        <f t="shared" ref="T12:T20" si="7">SUM(U12:V12)</f>
        <v>650</v>
      </c>
      <c r="U12" s="264">
        <v>336</v>
      </c>
      <c r="V12" s="249">
        <v>314</v>
      </c>
      <c r="W12" s="326">
        <f t="shared" ref="W12:W20" si="8">SUM(X12:Y12)</f>
        <v>1000</v>
      </c>
      <c r="X12" s="264">
        <v>507</v>
      </c>
      <c r="Y12" s="256">
        <v>493</v>
      </c>
    </row>
    <row r="13" spans="1:25" ht="29.25" customHeight="1" x14ac:dyDescent="0.15">
      <c r="A13" s="176" t="s">
        <v>23</v>
      </c>
      <c r="B13" s="323">
        <f t="shared" si="1"/>
        <v>5931306</v>
      </c>
      <c r="C13" s="261">
        <v>3017869</v>
      </c>
      <c r="D13" s="246">
        <v>2913437</v>
      </c>
      <c r="E13" s="323">
        <f t="shared" si="2"/>
        <v>390194</v>
      </c>
      <c r="F13" s="261">
        <v>201706</v>
      </c>
      <c r="G13" s="246">
        <v>188488</v>
      </c>
      <c r="H13" s="323">
        <f t="shared" si="3"/>
        <v>8947</v>
      </c>
      <c r="I13" s="261">
        <v>4625</v>
      </c>
      <c r="J13" s="246">
        <v>4322</v>
      </c>
      <c r="K13" s="338">
        <f t="shared" si="4"/>
        <v>6235</v>
      </c>
      <c r="L13" s="261">
        <v>3249</v>
      </c>
      <c r="M13" s="246">
        <v>2986</v>
      </c>
      <c r="N13" s="323">
        <f t="shared" si="5"/>
        <v>438</v>
      </c>
      <c r="O13" s="261">
        <v>232</v>
      </c>
      <c r="P13" s="246">
        <v>206</v>
      </c>
      <c r="Q13" s="329">
        <f t="shared" si="6"/>
        <v>696</v>
      </c>
      <c r="R13" s="261">
        <v>350</v>
      </c>
      <c r="S13" s="246">
        <v>346</v>
      </c>
      <c r="T13" s="323">
        <f t="shared" si="7"/>
        <v>630</v>
      </c>
      <c r="U13" s="261">
        <v>319</v>
      </c>
      <c r="V13" s="246">
        <v>311</v>
      </c>
      <c r="W13" s="323">
        <f t="shared" si="8"/>
        <v>948</v>
      </c>
      <c r="X13" s="261">
        <v>475</v>
      </c>
      <c r="Y13" s="253">
        <v>473</v>
      </c>
    </row>
    <row r="14" spans="1:25" ht="29.25" customHeight="1" x14ac:dyDescent="0.15">
      <c r="A14" s="176" t="s">
        <v>24</v>
      </c>
      <c r="B14" s="323">
        <f t="shared" si="1"/>
        <v>6031964</v>
      </c>
      <c r="C14" s="261">
        <v>3074087</v>
      </c>
      <c r="D14" s="246">
        <v>2957877</v>
      </c>
      <c r="E14" s="323">
        <f t="shared" si="2"/>
        <v>400116</v>
      </c>
      <c r="F14" s="261">
        <v>210960</v>
      </c>
      <c r="G14" s="246">
        <v>189156</v>
      </c>
      <c r="H14" s="323">
        <f t="shared" si="3"/>
        <v>9387</v>
      </c>
      <c r="I14" s="261">
        <v>4951</v>
      </c>
      <c r="J14" s="246">
        <v>4436</v>
      </c>
      <c r="K14" s="338">
        <f t="shared" si="4"/>
        <v>6919</v>
      </c>
      <c r="L14" s="261">
        <v>3686</v>
      </c>
      <c r="M14" s="246">
        <v>3233</v>
      </c>
      <c r="N14" s="323">
        <f t="shared" si="5"/>
        <v>280</v>
      </c>
      <c r="O14" s="261">
        <v>134</v>
      </c>
      <c r="P14" s="246">
        <v>146</v>
      </c>
      <c r="Q14" s="329">
        <f t="shared" si="6"/>
        <v>665</v>
      </c>
      <c r="R14" s="261">
        <v>371</v>
      </c>
      <c r="S14" s="246">
        <v>294</v>
      </c>
      <c r="T14" s="323">
        <f t="shared" si="7"/>
        <v>578</v>
      </c>
      <c r="U14" s="261">
        <v>278</v>
      </c>
      <c r="V14" s="246">
        <v>300</v>
      </c>
      <c r="W14" s="323">
        <f t="shared" si="8"/>
        <v>945</v>
      </c>
      <c r="X14" s="261">
        <v>482</v>
      </c>
      <c r="Y14" s="253">
        <v>463</v>
      </c>
    </row>
    <row r="15" spans="1:25" ht="29.25" customHeight="1" x14ac:dyDescent="0.15">
      <c r="A15" s="176" t="s">
        <v>25</v>
      </c>
      <c r="B15" s="323">
        <f t="shared" si="1"/>
        <v>6484594</v>
      </c>
      <c r="C15" s="261">
        <v>3297031</v>
      </c>
      <c r="D15" s="246">
        <v>3187563</v>
      </c>
      <c r="E15" s="323">
        <f t="shared" si="2"/>
        <v>419095</v>
      </c>
      <c r="F15" s="261">
        <v>220088</v>
      </c>
      <c r="G15" s="246">
        <v>199007</v>
      </c>
      <c r="H15" s="323">
        <f t="shared" si="3"/>
        <v>10059</v>
      </c>
      <c r="I15" s="261">
        <v>5331</v>
      </c>
      <c r="J15" s="246">
        <v>4728</v>
      </c>
      <c r="K15" s="338">
        <f t="shared" si="4"/>
        <v>7138</v>
      </c>
      <c r="L15" s="261">
        <v>3787</v>
      </c>
      <c r="M15" s="246">
        <v>3351</v>
      </c>
      <c r="N15" s="323">
        <f t="shared" si="5"/>
        <v>291</v>
      </c>
      <c r="O15" s="261">
        <v>150</v>
      </c>
      <c r="P15" s="246">
        <v>141</v>
      </c>
      <c r="Q15" s="329">
        <f t="shared" si="6"/>
        <v>806</v>
      </c>
      <c r="R15" s="261">
        <v>440</v>
      </c>
      <c r="S15" s="246">
        <v>366</v>
      </c>
      <c r="T15" s="323">
        <f t="shared" si="7"/>
        <v>689</v>
      </c>
      <c r="U15" s="261">
        <v>353</v>
      </c>
      <c r="V15" s="246">
        <v>336</v>
      </c>
      <c r="W15" s="323">
        <f t="shared" si="8"/>
        <v>1135</v>
      </c>
      <c r="X15" s="261">
        <v>601</v>
      </c>
      <c r="Y15" s="253">
        <v>534</v>
      </c>
    </row>
    <row r="16" spans="1:25" ht="29.25" customHeight="1" x14ac:dyDescent="0.15">
      <c r="A16" s="176" t="s">
        <v>26</v>
      </c>
      <c r="B16" s="323">
        <f t="shared" si="1"/>
        <v>7311567</v>
      </c>
      <c r="C16" s="261">
        <v>3696855</v>
      </c>
      <c r="D16" s="246">
        <v>3614712</v>
      </c>
      <c r="E16" s="323">
        <f t="shared" si="2"/>
        <v>457369</v>
      </c>
      <c r="F16" s="261">
        <v>237781</v>
      </c>
      <c r="G16" s="246">
        <v>219588</v>
      </c>
      <c r="H16" s="323">
        <f t="shared" si="3"/>
        <v>11118</v>
      </c>
      <c r="I16" s="261">
        <v>5790</v>
      </c>
      <c r="J16" s="246">
        <v>5328</v>
      </c>
      <c r="K16" s="338">
        <f t="shared" si="4"/>
        <v>7830</v>
      </c>
      <c r="L16" s="261">
        <v>4061</v>
      </c>
      <c r="M16" s="246">
        <v>3769</v>
      </c>
      <c r="N16" s="323">
        <f t="shared" si="5"/>
        <v>378</v>
      </c>
      <c r="O16" s="261">
        <v>196</v>
      </c>
      <c r="P16" s="246">
        <v>182</v>
      </c>
      <c r="Q16" s="329">
        <f t="shared" si="6"/>
        <v>985</v>
      </c>
      <c r="R16" s="261">
        <v>523</v>
      </c>
      <c r="S16" s="246">
        <v>462</v>
      </c>
      <c r="T16" s="323">
        <f t="shared" si="7"/>
        <v>721</v>
      </c>
      <c r="U16" s="261">
        <v>372</v>
      </c>
      <c r="V16" s="246">
        <v>349</v>
      </c>
      <c r="W16" s="323">
        <f t="shared" si="8"/>
        <v>1204</v>
      </c>
      <c r="X16" s="261">
        <v>638</v>
      </c>
      <c r="Y16" s="253">
        <v>566</v>
      </c>
    </row>
    <row r="17" spans="1:25" ht="29.25" customHeight="1" x14ac:dyDescent="0.15">
      <c r="A17" s="176" t="s">
        <v>27</v>
      </c>
      <c r="B17" s="323">
        <f t="shared" si="1"/>
        <v>8291077</v>
      </c>
      <c r="C17" s="261">
        <v>4189446</v>
      </c>
      <c r="D17" s="246">
        <v>4101631</v>
      </c>
      <c r="E17" s="323">
        <f t="shared" si="2"/>
        <v>508725</v>
      </c>
      <c r="F17" s="261">
        <v>262584</v>
      </c>
      <c r="G17" s="246">
        <v>246141</v>
      </c>
      <c r="H17" s="323">
        <f t="shared" si="3"/>
        <v>12422</v>
      </c>
      <c r="I17" s="261">
        <v>6421</v>
      </c>
      <c r="J17" s="246">
        <v>6001</v>
      </c>
      <c r="K17" s="338">
        <f t="shared" si="4"/>
        <v>8481</v>
      </c>
      <c r="L17" s="261">
        <v>4417</v>
      </c>
      <c r="M17" s="246">
        <v>4064</v>
      </c>
      <c r="N17" s="323">
        <f t="shared" si="5"/>
        <v>584</v>
      </c>
      <c r="O17" s="261">
        <v>273</v>
      </c>
      <c r="P17" s="246">
        <v>311</v>
      </c>
      <c r="Q17" s="329">
        <f t="shared" si="6"/>
        <v>1129</v>
      </c>
      <c r="R17" s="261">
        <v>575</v>
      </c>
      <c r="S17" s="246">
        <v>554</v>
      </c>
      <c r="T17" s="323">
        <f t="shared" si="7"/>
        <v>857</v>
      </c>
      <c r="U17" s="261">
        <v>436</v>
      </c>
      <c r="V17" s="246">
        <v>421</v>
      </c>
      <c r="W17" s="323">
        <f t="shared" si="8"/>
        <v>1371</v>
      </c>
      <c r="X17" s="261">
        <v>720</v>
      </c>
      <c r="Y17" s="253">
        <v>651</v>
      </c>
    </row>
    <row r="18" spans="1:25" ht="29.25" customHeight="1" x14ac:dyDescent="0.15">
      <c r="A18" s="176" t="s">
        <v>28</v>
      </c>
      <c r="B18" s="323">
        <f t="shared" si="1"/>
        <v>9650293</v>
      </c>
      <c r="C18" s="261">
        <v>4862990</v>
      </c>
      <c r="D18" s="246">
        <v>4787303</v>
      </c>
      <c r="E18" s="323">
        <f t="shared" si="2"/>
        <v>605189</v>
      </c>
      <c r="F18" s="261">
        <v>311300</v>
      </c>
      <c r="G18" s="246">
        <v>293889</v>
      </c>
      <c r="H18" s="323">
        <f t="shared" si="3"/>
        <v>15126</v>
      </c>
      <c r="I18" s="261">
        <v>7850</v>
      </c>
      <c r="J18" s="246">
        <v>7276</v>
      </c>
      <c r="K18" s="338">
        <f t="shared" si="4"/>
        <v>10265</v>
      </c>
      <c r="L18" s="261">
        <v>5325</v>
      </c>
      <c r="M18" s="246">
        <v>4940</v>
      </c>
      <c r="N18" s="323">
        <f t="shared" si="5"/>
        <v>769</v>
      </c>
      <c r="O18" s="261">
        <v>395</v>
      </c>
      <c r="P18" s="246">
        <v>374</v>
      </c>
      <c r="Q18" s="329">
        <f t="shared" si="6"/>
        <v>1324</v>
      </c>
      <c r="R18" s="261">
        <v>710</v>
      </c>
      <c r="S18" s="246">
        <v>614</v>
      </c>
      <c r="T18" s="323">
        <f t="shared" si="7"/>
        <v>1023</v>
      </c>
      <c r="U18" s="261">
        <v>537</v>
      </c>
      <c r="V18" s="246">
        <v>486</v>
      </c>
      <c r="W18" s="323">
        <f t="shared" si="8"/>
        <v>1745</v>
      </c>
      <c r="X18" s="261">
        <v>883</v>
      </c>
      <c r="Y18" s="253">
        <v>862</v>
      </c>
    </row>
    <row r="19" spans="1:25" ht="29.25" customHeight="1" x14ac:dyDescent="0.15">
      <c r="A19" s="176" t="s">
        <v>29</v>
      </c>
      <c r="B19" s="323">
        <f t="shared" si="1"/>
        <v>8539851</v>
      </c>
      <c r="C19" s="261">
        <v>4277003</v>
      </c>
      <c r="D19" s="246">
        <v>4262848</v>
      </c>
      <c r="E19" s="323">
        <f t="shared" si="2"/>
        <v>522755</v>
      </c>
      <c r="F19" s="261">
        <v>269112</v>
      </c>
      <c r="G19" s="246">
        <v>253643</v>
      </c>
      <c r="H19" s="323">
        <f t="shared" si="3"/>
        <v>12306</v>
      </c>
      <c r="I19" s="261">
        <v>6420</v>
      </c>
      <c r="J19" s="246">
        <v>5886</v>
      </c>
      <c r="K19" s="338">
        <f t="shared" si="4"/>
        <v>8281</v>
      </c>
      <c r="L19" s="261">
        <v>4300</v>
      </c>
      <c r="M19" s="246">
        <v>3981</v>
      </c>
      <c r="N19" s="323">
        <f t="shared" si="5"/>
        <v>636</v>
      </c>
      <c r="O19" s="261">
        <v>325</v>
      </c>
      <c r="P19" s="246">
        <v>311</v>
      </c>
      <c r="Q19" s="329">
        <f t="shared" si="6"/>
        <v>1044</v>
      </c>
      <c r="R19" s="261">
        <v>563</v>
      </c>
      <c r="S19" s="246">
        <v>481</v>
      </c>
      <c r="T19" s="323">
        <f t="shared" si="7"/>
        <v>833</v>
      </c>
      <c r="U19" s="261">
        <v>438</v>
      </c>
      <c r="V19" s="246">
        <v>395</v>
      </c>
      <c r="W19" s="323">
        <f t="shared" si="8"/>
        <v>1512</v>
      </c>
      <c r="X19" s="261">
        <v>794</v>
      </c>
      <c r="Y19" s="253">
        <v>718</v>
      </c>
    </row>
    <row r="20" spans="1:25" ht="29.25" customHeight="1" x14ac:dyDescent="0.15">
      <c r="A20" s="176" t="s">
        <v>30</v>
      </c>
      <c r="B20" s="323">
        <f t="shared" si="1"/>
        <v>7767482</v>
      </c>
      <c r="C20" s="261">
        <v>3865303</v>
      </c>
      <c r="D20" s="246">
        <v>3902179</v>
      </c>
      <c r="E20" s="323">
        <f t="shared" si="2"/>
        <v>454530</v>
      </c>
      <c r="F20" s="261">
        <v>231687</v>
      </c>
      <c r="G20" s="246">
        <v>222843</v>
      </c>
      <c r="H20" s="323">
        <f t="shared" si="3"/>
        <v>10936</v>
      </c>
      <c r="I20" s="261">
        <v>5540</v>
      </c>
      <c r="J20" s="246">
        <v>5396</v>
      </c>
      <c r="K20" s="338">
        <f t="shared" si="4"/>
        <v>7351</v>
      </c>
      <c r="L20" s="261">
        <v>3735</v>
      </c>
      <c r="M20" s="246">
        <v>3616</v>
      </c>
      <c r="N20" s="323">
        <f t="shared" si="5"/>
        <v>475</v>
      </c>
      <c r="O20" s="261">
        <v>234</v>
      </c>
      <c r="P20" s="246">
        <v>241</v>
      </c>
      <c r="Q20" s="329">
        <f t="shared" si="6"/>
        <v>935</v>
      </c>
      <c r="R20" s="261">
        <v>458</v>
      </c>
      <c r="S20" s="246">
        <v>477</v>
      </c>
      <c r="T20" s="323">
        <f t="shared" si="7"/>
        <v>809</v>
      </c>
      <c r="U20" s="261">
        <v>420</v>
      </c>
      <c r="V20" s="246">
        <v>389</v>
      </c>
      <c r="W20" s="323">
        <f t="shared" si="8"/>
        <v>1366</v>
      </c>
      <c r="X20" s="261">
        <v>693</v>
      </c>
      <c r="Y20" s="253">
        <v>673</v>
      </c>
    </row>
    <row r="21" spans="1:25" ht="29.25" customHeight="1" x14ac:dyDescent="0.15">
      <c r="A21" s="177" t="s">
        <v>31</v>
      </c>
      <c r="B21" s="324">
        <f t="shared" si="1"/>
        <v>7297190</v>
      </c>
      <c r="C21" s="317">
        <v>3592903</v>
      </c>
      <c r="D21" s="247">
        <v>3704287</v>
      </c>
      <c r="E21" s="324">
        <f>SUM(F21:G21)</f>
        <v>389838</v>
      </c>
      <c r="F21" s="317">
        <v>195405</v>
      </c>
      <c r="G21" s="247">
        <v>194433</v>
      </c>
      <c r="H21" s="324">
        <f>SUM(I21:J21)</f>
        <v>10074</v>
      </c>
      <c r="I21" s="317">
        <v>4972</v>
      </c>
      <c r="J21" s="247">
        <v>5102</v>
      </c>
      <c r="K21" s="389">
        <f>SUM(L21:M21)</f>
        <v>6594</v>
      </c>
      <c r="L21" s="317">
        <v>3243</v>
      </c>
      <c r="M21" s="247">
        <v>3351</v>
      </c>
      <c r="N21" s="324">
        <f>SUM(O21:P21)</f>
        <v>402</v>
      </c>
      <c r="O21" s="317">
        <v>213</v>
      </c>
      <c r="P21" s="247">
        <v>189</v>
      </c>
      <c r="Q21" s="330">
        <f>SUM(R21:S21)</f>
        <v>972</v>
      </c>
      <c r="R21" s="317">
        <v>476</v>
      </c>
      <c r="S21" s="247">
        <v>496</v>
      </c>
      <c r="T21" s="324">
        <f>SUM(U21:V21)</f>
        <v>836</v>
      </c>
      <c r="U21" s="317">
        <v>397</v>
      </c>
      <c r="V21" s="247">
        <v>439</v>
      </c>
      <c r="W21" s="324">
        <f>SUM(X21:Y21)</f>
        <v>1270</v>
      </c>
      <c r="X21" s="317">
        <v>643</v>
      </c>
      <c r="Y21" s="254">
        <v>627</v>
      </c>
    </row>
    <row r="22" spans="1:25" ht="29.25" customHeight="1" thickBot="1" x14ac:dyDescent="0.2">
      <c r="A22" s="203" t="s">
        <v>98</v>
      </c>
      <c r="B22" s="352">
        <f>SUM(B12:B21)</f>
        <v>72922764</v>
      </c>
      <c r="C22" s="353">
        <f t="shared" ref="C22:Y22" si="9">SUM(C12:C21)</f>
        <v>36753516</v>
      </c>
      <c r="D22" s="354">
        <f t="shared" si="9"/>
        <v>36169248</v>
      </c>
      <c r="E22" s="352">
        <f t="shared" si="9"/>
        <v>4502713</v>
      </c>
      <c r="F22" s="353">
        <f t="shared" si="9"/>
        <v>2323364</v>
      </c>
      <c r="G22" s="354">
        <f t="shared" si="9"/>
        <v>2179349</v>
      </c>
      <c r="H22" s="352">
        <f t="shared" si="9"/>
        <v>109442</v>
      </c>
      <c r="I22" s="353">
        <f t="shared" si="9"/>
        <v>56579</v>
      </c>
      <c r="J22" s="354">
        <f t="shared" si="9"/>
        <v>52863</v>
      </c>
      <c r="K22" s="390">
        <f t="shared" si="9"/>
        <v>75171</v>
      </c>
      <c r="L22" s="353">
        <f t="shared" si="9"/>
        <v>38938</v>
      </c>
      <c r="M22" s="354">
        <f t="shared" si="9"/>
        <v>36233</v>
      </c>
      <c r="N22" s="352">
        <f t="shared" si="9"/>
        <v>4820</v>
      </c>
      <c r="O22" s="353">
        <f t="shared" si="9"/>
        <v>2469</v>
      </c>
      <c r="P22" s="354">
        <f t="shared" si="9"/>
        <v>2351</v>
      </c>
      <c r="Q22" s="352">
        <f t="shared" si="9"/>
        <v>9329</v>
      </c>
      <c r="R22" s="353">
        <f t="shared" si="9"/>
        <v>4850</v>
      </c>
      <c r="S22" s="354">
        <f t="shared" si="9"/>
        <v>4479</v>
      </c>
      <c r="T22" s="352">
        <f t="shared" si="9"/>
        <v>7626</v>
      </c>
      <c r="U22" s="353">
        <f t="shared" si="9"/>
        <v>3886</v>
      </c>
      <c r="V22" s="354">
        <f t="shared" si="9"/>
        <v>3740</v>
      </c>
      <c r="W22" s="352">
        <f t="shared" si="9"/>
        <v>12496</v>
      </c>
      <c r="X22" s="353">
        <f t="shared" si="9"/>
        <v>6436</v>
      </c>
      <c r="Y22" s="355">
        <f t="shared" si="9"/>
        <v>6060</v>
      </c>
    </row>
    <row r="23" spans="1:25" ht="29.25" customHeight="1" x14ac:dyDescent="0.15">
      <c r="A23" s="178" t="s">
        <v>32</v>
      </c>
      <c r="B23" s="326">
        <f>SUM(C23:D23)</f>
        <v>8075268</v>
      </c>
      <c r="C23" s="264">
        <v>3910060</v>
      </c>
      <c r="D23" s="249">
        <v>4165208</v>
      </c>
      <c r="E23" s="326">
        <f>SUM(F23:G23)</f>
        <v>414679</v>
      </c>
      <c r="F23" s="264">
        <v>201403</v>
      </c>
      <c r="G23" s="249">
        <v>213276</v>
      </c>
      <c r="H23" s="326">
        <f>SUM(I23:J23)</f>
        <v>10795</v>
      </c>
      <c r="I23" s="264">
        <v>5193</v>
      </c>
      <c r="J23" s="249">
        <v>5602</v>
      </c>
      <c r="K23" s="340">
        <f>SUM(L23:M23)</f>
        <v>6951</v>
      </c>
      <c r="L23" s="264">
        <v>3384</v>
      </c>
      <c r="M23" s="249">
        <v>3567</v>
      </c>
      <c r="N23" s="326">
        <f>SUM(O23:P23)</f>
        <v>579</v>
      </c>
      <c r="O23" s="264">
        <v>256</v>
      </c>
      <c r="P23" s="249">
        <v>323</v>
      </c>
      <c r="Q23" s="326">
        <f>SUM(R23:S23)</f>
        <v>1094</v>
      </c>
      <c r="R23" s="264">
        <v>514</v>
      </c>
      <c r="S23" s="249">
        <v>580</v>
      </c>
      <c r="T23" s="326">
        <f>SUM(U23:V23)</f>
        <v>823</v>
      </c>
      <c r="U23" s="264">
        <v>405</v>
      </c>
      <c r="V23" s="249">
        <v>418</v>
      </c>
      <c r="W23" s="326">
        <f>SUM(X23:Y23)</f>
        <v>1348</v>
      </c>
      <c r="X23" s="264">
        <v>634</v>
      </c>
      <c r="Y23" s="256">
        <v>714</v>
      </c>
    </row>
    <row r="24" spans="1:25" ht="29.25" customHeight="1" x14ac:dyDescent="0.15">
      <c r="A24" s="176" t="s">
        <v>33</v>
      </c>
      <c r="B24" s="323">
        <f t="shared" ref="B24:B30" si="10">SUM(C24:D24)</f>
        <v>9011795</v>
      </c>
      <c r="C24" s="261">
        <v>4249286</v>
      </c>
      <c r="D24" s="246">
        <v>4762509</v>
      </c>
      <c r="E24" s="323">
        <f t="shared" ref="E24:E29" si="11">SUM(F24:G24)</f>
        <v>492110</v>
      </c>
      <c r="F24" s="261">
        <v>233262</v>
      </c>
      <c r="G24" s="246">
        <v>258848</v>
      </c>
      <c r="H24" s="323">
        <f t="shared" ref="H24:H30" si="12">SUM(I24:J24)</f>
        <v>12913</v>
      </c>
      <c r="I24" s="261">
        <v>6062</v>
      </c>
      <c r="J24" s="246">
        <v>6851</v>
      </c>
      <c r="K24" s="338">
        <f t="shared" ref="K24:K30" si="13">SUM(L24:M24)</f>
        <v>8356</v>
      </c>
      <c r="L24" s="261">
        <v>3868</v>
      </c>
      <c r="M24" s="246">
        <v>4488</v>
      </c>
      <c r="N24" s="323">
        <f t="shared" ref="N24:N30" si="14">SUM(O24:P24)</f>
        <v>725</v>
      </c>
      <c r="O24" s="261">
        <v>336</v>
      </c>
      <c r="P24" s="246">
        <v>389</v>
      </c>
      <c r="Q24" s="323">
        <f t="shared" ref="Q24:Q30" si="15">SUM(R24:S24)</f>
        <v>1240</v>
      </c>
      <c r="R24" s="261">
        <v>614</v>
      </c>
      <c r="S24" s="246">
        <v>626</v>
      </c>
      <c r="T24" s="323">
        <f t="shared" ref="T24:T30" si="16">SUM(U24:V24)</f>
        <v>955</v>
      </c>
      <c r="U24" s="261">
        <v>451</v>
      </c>
      <c r="V24" s="246">
        <v>504</v>
      </c>
      <c r="W24" s="323">
        <f t="shared" ref="W24:W30" si="17">SUM(X24:Y24)</f>
        <v>1637</v>
      </c>
      <c r="X24" s="261">
        <v>793</v>
      </c>
      <c r="Y24" s="253">
        <v>844</v>
      </c>
    </row>
    <row r="25" spans="1:25" ht="29.25" customHeight="1" x14ac:dyDescent="0.15">
      <c r="A25" s="176" t="s">
        <v>34</v>
      </c>
      <c r="B25" s="323">
        <f t="shared" si="10"/>
        <v>6930928</v>
      </c>
      <c r="C25" s="261">
        <v>3092860</v>
      </c>
      <c r="D25" s="246">
        <v>3838068</v>
      </c>
      <c r="E25" s="323">
        <f t="shared" si="11"/>
        <v>392361</v>
      </c>
      <c r="F25" s="261">
        <v>180136</v>
      </c>
      <c r="G25" s="246">
        <v>212225</v>
      </c>
      <c r="H25" s="323">
        <f t="shared" si="12"/>
        <v>9941</v>
      </c>
      <c r="I25" s="261">
        <v>4699</v>
      </c>
      <c r="J25" s="246">
        <v>5242</v>
      </c>
      <c r="K25" s="338">
        <f t="shared" si="13"/>
        <v>6443</v>
      </c>
      <c r="L25" s="261">
        <v>3028</v>
      </c>
      <c r="M25" s="246">
        <v>3415</v>
      </c>
      <c r="N25" s="323">
        <f t="shared" si="14"/>
        <v>590</v>
      </c>
      <c r="O25" s="261">
        <v>299</v>
      </c>
      <c r="P25" s="246">
        <v>291</v>
      </c>
      <c r="Q25" s="323">
        <f t="shared" si="15"/>
        <v>886</v>
      </c>
      <c r="R25" s="261">
        <v>431</v>
      </c>
      <c r="S25" s="246">
        <v>455</v>
      </c>
      <c r="T25" s="323">
        <f t="shared" si="16"/>
        <v>732</v>
      </c>
      <c r="U25" s="261">
        <v>340</v>
      </c>
      <c r="V25" s="246">
        <v>392</v>
      </c>
      <c r="W25" s="323">
        <f t="shared" si="17"/>
        <v>1290</v>
      </c>
      <c r="X25" s="261">
        <v>601</v>
      </c>
      <c r="Y25" s="253">
        <v>689</v>
      </c>
    </row>
    <row r="26" spans="1:25" ht="29.25" customHeight="1" x14ac:dyDescent="0.15">
      <c r="A26" s="176" t="s">
        <v>35</v>
      </c>
      <c r="B26" s="323">
        <f t="shared" si="10"/>
        <v>5296728</v>
      </c>
      <c r="C26" s="261">
        <v>2196093</v>
      </c>
      <c r="D26" s="246">
        <v>3100635</v>
      </c>
      <c r="E26" s="323">
        <f t="shared" si="11"/>
        <v>284700</v>
      </c>
      <c r="F26" s="261">
        <v>123275</v>
      </c>
      <c r="G26" s="246">
        <v>161425</v>
      </c>
      <c r="H26" s="323">
        <f t="shared" si="12"/>
        <v>7166</v>
      </c>
      <c r="I26" s="261">
        <v>2958</v>
      </c>
      <c r="J26" s="246">
        <v>4208</v>
      </c>
      <c r="K26" s="338">
        <f t="shared" si="13"/>
        <v>4583</v>
      </c>
      <c r="L26" s="318">
        <v>1860</v>
      </c>
      <c r="M26" s="246">
        <v>2723</v>
      </c>
      <c r="N26" s="323">
        <f t="shared" si="14"/>
        <v>398</v>
      </c>
      <c r="O26" s="261">
        <v>173</v>
      </c>
      <c r="P26" s="246">
        <v>225</v>
      </c>
      <c r="Q26" s="323">
        <f t="shared" si="15"/>
        <v>655</v>
      </c>
      <c r="R26" s="261">
        <v>295</v>
      </c>
      <c r="S26" s="246">
        <v>360</v>
      </c>
      <c r="T26" s="323">
        <f t="shared" si="16"/>
        <v>589</v>
      </c>
      <c r="U26" s="261">
        <v>241</v>
      </c>
      <c r="V26" s="246">
        <v>348</v>
      </c>
      <c r="W26" s="323">
        <f t="shared" si="17"/>
        <v>941</v>
      </c>
      <c r="X26" s="261">
        <v>389</v>
      </c>
      <c r="Y26" s="253">
        <v>552</v>
      </c>
    </row>
    <row r="27" spans="1:25" ht="29.25" customHeight="1" x14ac:dyDescent="0.15">
      <c r="A27" s="176" t="s">
        <v>36</v>
      </c>
      <c r="B27" s="323">
        <f t="shared" si="10"/>
        <v>3669823</v>
      </c>
      <c r="C27" s="261">
        <v>1303473</v>
      </c>
      <c r="D27" s="246">
        <v>2366350</v>
      </c>
      <c r="E27" s="323">
        <f t="shared" si="11"/>
        <v>178569</v>
      </c>
      <c r="F27" s="261">
        <v>65757</v>
      </c>
      <c r="G27" s="246">
        <v>112812</v>
      </c>
      <c r="H27" s="323">
        <f t="shared" si="12"/>
        <v>4516</v>
      </c>
      <c r="I27" s="261">
        <v>1714</v>
      </c>
      <c r="J27" s="246">
        <v>2802</v>
      </c>
      <c r="K27" s="338">
        <f t="shared" si="13"/>
        <v>2929</v>
      </c>
      <c r="L27" s="261">
        <v>1101</v>
      </c>
      <c r="M27" s="246">
        <v>1828</v>
      </c>
      <c r="N27" s="323">
        <f t="shared" si="14"/>
        <v>241</v>
      </c>
      <c r="O27" s="261">
        <v>89</v>
      </c>
      <c r="P27" s="246">
        <v>152</v>
      </c>
      <c r="Q27" s="323">
        <f t="shared" si="15"/>
        <v>387</v>
      </c>
      <c r="R27" s="261">
        <v>154</v>
      </c>
      <c r="S27" s="246">
        <v>233</v>
      </c>
      <c r="T27" s="323">
        <f t="shared" si="16"/>
        <v>361</v>
      </c>
      <c r="U27" s="261">
        <v>145</v>
      </c>
      <c r="V27" s="246">
        <v>216</v>
      </c>
      <c r="W27" s="323">
        <f t="shared" si="17"/>
        <v>598</v>
      </c>
      <c r="X27" s="261">
        <v>225</v>
      </c>
      <c r="Y27" s="253">
        <v>373</v>
      </c>
    </row>
    <row r="28" spans="1:25" ht="29.25" customHeight="1" x14ac:dyDescent="0.15">
      <c r="A28" s="176" t="s">
        <v>37</v>
      </c>
      <c r="B28" s="323">
        <f t="shared" si="10"/>
        <v>1779016</v>
      </c>
      <c r="C28" s="261">
        <v>491303</v>
      </c>
      <c r="D28" s="246">
        <v>1287713</v>
      </c>
      <c r="E28" s="323">
        <f t="shared" si="11"/>
        <v>78625</v>
      </c>
      <c r="F28" s="261">
        <v>22671</v>
      </c>
      <c r="G28" s="246">
        <v>55954</v>
      </c>
      <c r="H28" s="323">
        <f t="shared" si="12"/>
        <v>2224</v>
      </c>
      <c r="I28" s="261">
        <v>666</v>
      </c>
      <c r="J28" s="246">
        <v>1558</v>
      </c>
      <c r="K28" s="338">
        <f t="shared" si="13"/>
        <v>1362</v>
      </c>
      <c r="L28" s="261">
        <v>420</v>
      </c>
      <c r="M28" s="246">
        <v>942</v>
      </c>
      <c r="N28" s="323">
        <f t="shared" si="14"/>
        <v>147</v>
      </c>
      <c r="O28" s="261">
        <v>41</v>
      </c>
      <c r="P28" s="246">
        <v>106</v>
      </c>
      <c r="Q28" s="323">
        <f t="shared" si="15"/>
        <v>263</v>
      </c>
      <c r="R28" s="261">
        <v>78</v>
      </c>
      <c r="S28" s="246">
        <v>185</v>
      </c>
      <c r="T28" s="323">
        <f t="shared" si="16"/>
        <v>184</v>
      </c>
      <c r="U28" s="261">
        <v>47</v>
      </c>
      <c r="V28" s="246">
        <v>137</v>
      </c>
      <c r="W28" s="323">
        <f t="shared" si="17"/>
        <v>268</v>
      </c>
      <c r="X28" s="261">
        <v>80</v>
      </c>
      <c r="Y28" s="253">
        <v>188</v>
      </c>
    </row>
    <row r="29" spans="1:25" ht="29.25" customHeight="1" x14ac:dyDescent="0.15">
      <c r="A29" s="176" t="s">
        <v>38</v>
      </c>
      <c r="B29" s="323">
        <f t="shared" si="10"/>
        <v>492724</v>
      </c>
      <c r="C29" s="261">
        <v>92110</v>
      </c>
      <c r="D29" s="246">
        <v>400614</v>
      </c>
      <c r="E29" s="323">
        <f t="shared" si="11"/>
        <v>20437</v>
      </c>
      <c r="F29" s="261">
        <v>3961</v>
      </c>
      <c r="G29" s="246">
        <v>16476</v>
      </c>
      <c r="H29" s="323">
        <f t="shared" si="12"/>
        <v>585</v>
      </c>
      <c r="I29" s="261">
        <v>111</v>
      </c>
      <c r="J29" s="246">
        <v>474</v>
      </c>
      <c r="K29" s="338">
        <f t="shared" si="13"/>
        <v>372</v>
      </c>
      <c r="L29" s="261">
        <v>67</v>
      </c>
      <c r="M29" s="246">
        <v>305</v>
      </c>
      <c r="N29" s="323">
        <f t="shared" si="14"/>
        <v>52</v>
      </c>
      <c r="O29" s="261">
        <v>6</v>
      </c>
      <c r="P29" s="246">
        <v>46</v>
      </c>
      <c r="Q29" s="323">
        <f t="shared" si="15"/>
        <v>49</v>
      </c>
      <c r="R29" s="261">
        <v>16</v>
      </c>
      <c r="S29" s="246">
        <v>33</v>
      </c>
      <c r="T29" s="323">
        <f t="shared" si="16"/>
        <v>45</v>
      </c>
      <c r="U29" s="261">
        <v>13</v>
      </c>
      <c r="V29" s="246">
        <v>32</v>
      </c>
      <c r="W29" s="323">
        <f t="shared" si="17"/>
        <v>67</v>
      </c>
      <c r="X29" s="261">
        <v>9</v>
      </c>
      <c r="Y29" s="253">
        <v>58</v>
      </c>
    </row>
    <row r="30" spans="1:25" ht="29.25" customHeight="1" x14ac:dyDescent="0.15">
      <c r="A30" s="177" t="s">
        <v>39</v>
      </c>
      <c r="B30" s="324">
        <f t="shared" si="10"/>
        <v>79523</v>
      </c>
      <c r="C30" s="317">
        <v>9766</v>
      </c>
      <c r="D30" s="247">
        <v>69757</v>
      </c>
      <c r="E30" s="324">
        <f>SUM(F30:G30)</f>
        <v>3122</v>
      </c>
      <c r="F30" s="317">
        <v>346</v>
      </c>
      <c r="G30" s="247">
        <v>2776</v>
      </c>
      <c r="H30" s="324">
        <f t="shared" si="12"/>
        <v>97</v>
      </c>
      <c r="I30" s="317">
        <v>15</v>
      </c>
      <c r="J30" s="247">
        <v>82</v>
      </c>
      <c r="K30" s="389">
        <f t="shared" si="13"/>
        <v>66</v>
      </c>
      <c r="L30" s="317">
        <v>11</v>
      </c>
      <c r="M30" s="247">
        <v>55</v>
      </c>
      <c r="N30" s="324">
        <f t="shared" si="14"/>
        <v>8</v>
      </c>
      <c r="O30" s="319" t="s">
        <v>57</v>
      </c>
      <c r="P30" s="247">
        <v>8</v>
      </c>
      <c r="Q30" s="324">
        <f t="shared" si="15"/>
        <v>10</v>
      </c>
      <c r="R30" s="317">
        <v>1</v>
      </c>
      <c r="S30" s="247">
        <v>9</v>
      </c>
      <c r="T30" s="324">
        <f t="shared" si="16"/>
        <v>5</v>
      </c>
      <c r="U30" s="317">
        <v>1</v>
      </c>
      <c r="V30" s="247">
        <v>4</v>
      </c>
      <c r="W30" s="324">
        <f t="shared" si="17"/>
        <v>8</v>
      </c>
      <c r="X30" s="320">
        <v>2</v>
      </c>
      <c r="Y30" s="254">
        <v>6</v>
      </c>
    </row>
    <row r="31" spans="1:25" ht="29.25" customHeight="1" thickBot="1" x14ac:dyDescent="0.2">
      <c r="A31" s="202" t="s">
        <v>97</v>
      </c>
      <c r="B31" s="352">
        <f>SUM(B23:B30)</f>
        <v>35335805</v>
      </c>
      <c r="C31" s="353">
        <f t="shared" ref="C31:Y31" si="18">SUM(C23:C30)</f>
        <v>15344951</v>
      </c>
      <c r="D31" s="354">
        <f t="shared" si="18"/>
        <v>19990854</v>
      </c>
      <c r="E31" s="352">
        <f t="shared" si="18"/>
        <v>1864603</v>
      </c>
      <c r="F31" s="353">
        <f t="shared" si="18"/>
        <v>830811</v>
      </c>
      <c r="G31" s="354">
        <f t="shared" si="18"/>
        <v>1033792</v>
      </c>
      <c r="H31" s="352">
        <f t="shared" si="18"/>
        <v>48237</v>
      </c>
      <c r="I31" s="353">
        <f t="shared" si="18"/>
        <v>21418</v>
      </c>
      <c r="J31" s="354">
        <f t="shared" si="18"/>
        <v>26819</v>
      </c>
      <c r="K31" s="390">
        <f t="shared" si="18"/>
        <v>31062</v>
      </c>
      <c r="L31" s="353">
        <f t="shared" si="18"/>
        <v>13739</v>
      </c>
      <c r="M31" s="354">
        <f t="shared" si="18"/>
        <v>17323</v>
      </c>
      <c r="N31" s="352">
        <f t="shared" si="18"/>
        <v>2740</v>
      </c>
      <c r="O31" s="353">
        <f t="shared" si="18"/>
        <v>1200</v>
      </c>
      <c r="P31" s="354">
        <f t="shared" si="18"/>
        <v>1540</v>
      </c>
      <c r="Q31" s="352">
        <f t="shared" si="18"/>
        <v>4584</v>
      </c>
      <c r="R31" s="353">
        <f t="shared" si="18"/>
        <v>2103</v>
      </c>
      <c r="S31" s="354">
        <f t="shared" si="18"/>
        <v>2481</v>
      </c>
      <c r="T31" s="352">
        <f t="shared" si="18"/>
        <v>3694</v>
      </c>
      <c r="U31" s="353">
        <f t="shared" si="18"/>
        <v>1643</v>
      </c>
      <c r="V31" s="354">
        <f t="shared" si="18"/>
        <v>2051</v>
      </c>
      <c r="W31" s="352">
        <f t="shared" si="18"/>
        <v>6157</v>
      </c>
      <c r="X31" s="353">
        <f t="shared" si="18"/>
        <v>2733</v>
      </c>
      <c r="Y31" s="355">
        <f t="shared" si="18"/>
        <v>3424</v>
      </c>
    </row>
    <row r="32" spans="1:25" ht="29.25" customHeight="1" thickBot="1" x14ac:dyDescent="0.2">
      <c r="A32" s="204" t="s">
        <v>96</v>
      </c>
      <c r="B32" s="327">
        <f>SUM(C32:D32)</f>
        <v>2931838</v>
      </c>
      <c r="C32" s="265">
        <v>1591143</v>
      </c>
      <c r="D32" s="250">
        <v>1340695</v>
      </c>
      <c r="E32" s="327">
        <f>SUM(F32:G32)</f>
        <v>201457</v>
      </c>
      <c r="F32" s="265">
        <v>108122</v>
      </c>
      <c r="G32" s="250">
        <v>93335</v>
      </c>
      <c r="H32" s="327">
        <f>SUM(I32:J32)</f>
        <v>1644</v>
      </c>
      <c r="I32" s="265">
        <v>1098</v>
      </c>
      <c r="J32" s="250">
        <v>546</v>
      </c>
      <c r="K32" s="341">
        <f>SUM(L32:M32)</f>
        <v>1293</v>
      </c>
      <c r="L32" s="265">
        <v>860</v>
      </c>
      <c r="M32" s="250">
        <v>433</v>
      </c>
      <c r="N32" s="327">
        <f>SUM(O32:P32)</f>
        <v>13</v>
      </c>
      <c r="O32" s="265">
        <v>9</v>
      </c>
      <c r="P32" s="250">
        <v>4</v>
      </c>
      <c r="Q32" s="327">
        <f>SUM(R32:S32)</f>
        <v>91</v>
      </c>
      <c r="R32" s="265">
        <v>61</v>
      </c>
      <c r="S32" s="250">
        <v>30</v>
      </c>
      <c r="T32" s="327">
        <f>SUM(U32:V32)</f>
        <v>113</v>
      </c>
      <c r="U32" s="265">
        <v>78</v>
      </c>
      <c r="V32" s="250">
        <v>35</v>
      </c>
      <c r="W32" s="327">
        <f>SUM(X32:Y32)</f>
        <v>134</v>
      </c>
      <c r="X32" s="265">
        <v>90</v>
      </c>
      <c r="Y32" s="257">
        <v>44</v>
      </c>
    </row>
    <row r="33" spans="1:25" ht="29.25" customHeight="1" thickBot="1" x14ac:dyDescent="0.2">
      <c r="A33" s="202" t="s">
        <v>95</v>
      </c>
      <c r="B33" s="325">
        <f t="shared" ref="B33:J33" si="19">B11+B22+B31+B32</f>
        <v>126146099</v>
      </c>
      <c r="C33" s="266">
        <f t="shared" si="19"/>
        <v>61349581</v>
      </c>
      <c r="D33" s="248">
        <f t="shared" si="19"/>
        <v>64796518</v>
      </c>
      <c r="E33" s="325">
        <f t="shared" si="19"/>
        <v>7542415</v>
      </c>
      <c r="F33" s="266">
        <f t="shared" si="19"/>
        <v>3761502</v>
      </c>
      <c r="G33" s="248">
        <f t="shared" si="19"/>
        <v>3780913</v>
      </c>
      <c r="H33" s="325">
        <f>H11+H22+H31+H32</f>
        <v>184661</v>
      </c>
      <c r="I33" s="266">
        <f t="shared" si="19"/>
        <v>91964</v>
      </c>
      <c r="J33" s="248">
        <f t="shared" si="19"/>
        <v>92697</v>
      </c>
      <c r="K33" s="342">
        <f>K11+K22+K31+K32</f>
        <v>124997</v>
      </c>
      <c r="L33" s="266">
        <f>L11+L22+L31+L32</f>
        <v>62344</v>
      </c>
      <c r="M33" s="248">
        <f t="shared" ref="M33:V33" si="20">M11+M22+M31+M32</f>
        <v>62653</v>
      </c>
      <c r="N33" s="325">
        <f>N11+N22+N31+N32</f>
        <v>8685</v>
      </c>
      <c r="O33" s="266">
        <f t="shared" si="20"/>
        <v>4244</v>
      </c>
      <c r="P33" s="248">
        <f t="shared" si="20"/>
        <v>4441</v>
      </c>
      <c r="Q33" s="325">
        <f t="shared" si="20"/>
        <v>16295</v>
      </c>
      <c r="R33" s="266">
        <f t="shared" si="20"/>
        <v>8218</v>
      </c>
      <c r="S33" s="248">
        <f t="shared" si="20"/>
        <v>8077</v>
      </c>
      <c r="T33" s="325">
        <f t="shared" si="20"/>
        <v>13175</v>
      </c>
      <c r="U33" s="266">
        <f>U11+U22+U31+U32</f>
        <v>6499</v>
      </c>
      <c r="V33" s="248">
        <f t="shared" si="20"/>
        <v>6676</v>
      </c>
      <c r="W33" s="325">
        <f>W11+W22+W31+W32</f>
        <v>21509</v>
      </c>
      <c r="X33" s="266">
        <f>X11+X22+X31+X32</f>
        <v>10659</v>
      </c>
      <c r="Y33" s="255">
        <f>Y11+Y22+Y31+Y32</f>
        <v>10850</v>
      </c>
    </row>
    <row r="34" spans="1:25" ht="20.25" customHeight="1" x14ac:dyDescent="0.15">
      <c r="A34" s="174"/>
      <c r="B34" s="174"/>
      <c r="C34" s="174"/>
      <c r="D34" s="174"/>
      <c r="E34" s="174"/>
      <c r="F34" s="174"/>
      <c r="G34" s="174"/>
      <c r="H34" s="174"/>
      <c r="I34" s="174"/>
      <c r="J34" s="133"/>
      <c r="K34" s="174"/>
      <c r="L34" s="174"/>
      <c r="M34" s="174"/>
      <c r="N34" s="174"/>
      <c r="O34" s="174"/>
      <c r="P34" s="174"/>
      <c r="Q34" s="174"/>
      <c r="R34" s="174"/>
      <c r="S34" s="174"/>
      <c r="T34" s="174"/>
      <c r="U34" s="174"/>
      <c r="V34" s="133"/>
      <c r="W34" s="174"/>
      <c r="X34" s="174"/>
      <c r="Y34" s="133" t="s">
        <v>163</v>
      </c>
    </row>
    <row r="35" spans="1:25" ht="15" customHeight="1" x14ac:dyDescent="0.15"/>
    <row r="36" spans="1:25" ht="15" customHeight="1" x14ac:dyDescent="0.15"/>
    <row r="37" spans="1:25" ht="15" customHeight="1" x14ac:dyDescent="0.15"/>
    <row r="38" spans="1:25" ht="15" customHeight="1" x14ac:dyDescent="0.15"/>
    <row r="39" spans="1:25" ht="15" customHeight="1" x14ac:dyDescent="0.15"/>
    <row r="40" spans="1:25" ht="15" customHeight="1" x14ac:dyDescent="0.15"/>
    <row r="41" spans="1:25" ht="15" customHeight="1" x14ac:dyDescent="0.15"/>
    <row r="42" spans="1:25" ht="15" customHeight="1" x14ac:dyDescent="0.15"/>
    <row r="43" spans="1:25" ht="15" customHeight="1" x14ac:dyDescent="0.15"/>
    <row r="44" spans="1:25" ht="15" customHeight="1" x14ac:dyDescent="0.15"/>
    <row r="45" spans="1:25" ht="15" customHeight="1" x14ac:dyDescent="0.15"/>
    <row r="46" spans="1:25" ht="15" customHeight="1" x14ac:dyDescent="0.15"/>
    <row r="47" spans="1:25" ht="15" customHeight="1" x14ac:dyDescent="0.15"/>
    <row r="48" spans="1:25"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sheetData>
  <mergeCells count="9">
    <mergeCell ref="Q6:S6"/>
    <mergeCell ref="T6:V6"/>
    <mergeCell ref="W6:Y6"/>
    <mergeCell ref="A6:A7"/>
    <mergeCell ref="B6:D6"/>
    <mergeCell ref="E6:G6"/>
    <mergeCell ref="H6:J6"/>
    <mergeCell ref="K6:M6"/>
    <mergeCell ref="N6:P6"/>
  </mergeCells>
  <phoneticPr fontId="1"/>
  <printOptions horizontalCentered="1"/>
  <pageMargins left="0.31496062992125984" right="0.31496062992125984" top="0.74803149606299213" bottom="0.74803149606299213" header="0.31496062992125984" footer="0.31496062992125984"/>
  <pageSetup paperSize="8" scale="77" orientation="landscape" verticalDpi="1200" r:id="rId1"/>
  <headerFooter>
    <oddHeader>&amp;R
&amp;12人口－１６</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Y59"/>
  <sheetViews>
    <sheetView zoomScaleNormal="100" zoomScaleSheetLayoutView="100" workbookViewId="0"/>
  </sheetViews>
  <sheetFormatPr defaultRowHeight="13.5" x14ac:dyDescent="0.15"/>
  <cols>
    <col min="1" max="1" width="11.875" style="173" customWidth="1"/>
    <col min="2" max="2" width="13.375" style="173" customWidth="1"/>
    <col min="3" max="4" width="13.25" style="173" bestFit="1" customWidth="1"/>
    <col min="5" max="7" width="11.625" style="173" customWidth="1"/>
    <col min="8" max="10" width="11.5" style="173" customWidth="1"/>
    <col min="11" max="11" width="8.875" style="173" customWidth="1"/>
    <col min="12" max="13" width="8.875" style="173" bestFit="1" customWidth="1"/>
    <col min="14" max="14" width="8.875" style="173" customWidth="1"/>
    <col min="15" max="16" width="7.625" style="173" customWidth="1"/>
    <col min="17" max="17" width="8.875" style="173" customWidth="1"/>
    <col min="18" max="19" width="7.625" style="173" customWidth="1"/>
    <col min="20" max="20" width="8.875" style="173" customWidth="1"/>
    <col min="21" max="22" width="7.625" style="173" customWidth="1"/>
    <col min="23" max="23" width="8.875" style="173" customWidth="1"/>
    <col min="24" max="25" width="7.625" style="173" customWidth="1"/>
    <col min="26" max="16384" width="9" style="173"/>
  </cols>
  <sheetData>
    <row r="1" spans="1:25" ht="24.95" customHeight="1" x14ac:dyDescent="0.15">
      <c r="A1" s="364" t="s">
        <v>182</v>
      </c>
      <c r="Y1" s="363" t="s">
        <v>183</v>
      </c>
    </row>
    <row r="2" spans="1:25" s="57" customFormat="1" ht="13.5" customHeight="1" x14ac:dyDescent="0.15">
      <c r="A2" s="365"/>
      <c r="L2" s="131"/>
      <c r="W2" s="299"/>
      <c r="X2" s="299"/>
    </row>
    <row r="3" spans="1:25" ht="26.1" customHeight="1" x14ac:dyDescent="0.15">
      <c r="A3" s="365" t="s">
        <v>176</v>
      </c>
    </row>
    <row r="5" spans="1:25" ht="25.5" customHeight="1" thickBot="1" x14ac:dyDescent="0.2">
      <c r="A5" s="298" t="s">
        <v>175</v>
      </c>
      <c r="B5" s="170"/>
      <c r="C5" s="170"/>
      <c r="D5" s="170"/>
      <c r="E5" s="170"/>
      <c r="F5" s="170"/>
      <c r="G5" s="170"/>
      <c r="H5" s="170"/>
      <c r="I5" s="170"/>
      <c r="J5" s="171"/>
      <c r="K5" s="170"/>
      <c r="L5" s="170"/>
      <c r="M5" s="170"/>
      <c r="N5" s="170"/>
      <c r="O5" s="170"/>
      <c r="P5" s="170"/>
      <c r="Q5" s="170"/>
      <c r="R5" s="170"/>
      <c r="S5" s="170"/>
      <c r="T5" s="170"/>
      <c r="U5" s="172"/>
      <c r="Y5" s="377" t="s">
        <v>105</v>
      </c>
    </row>
    <row r="6" spans="1:25" ht="31.5" customHeight="1" x14ac:dyDescent="0.15">
      <c r="A6" s="456" t="s">
        <v>17</v>
      </c>
      <c r="B6" s="454" t="s">
        <v>104</v>
      </c>
      <c r="C6" s="450"/>
      <c r="D6" s="450"/>
      <c r="E6" s="450" t="s">
        <v>54</v>
      </c>
      <c r="F6" s="450"/>
      <c r="G6" s="450"/>
      <c r="H6" s="450" t="s">
        <v>64</v>
      </c>
      <c r="I6" s="450"/>
      <c r="J6" s="450"/>
      <c r="K6" s="454" t="s">
        <v>103</v>
      </c>
      <c r="L6" s="450"/>
      <c r="M6" s="450"/>
      <c r="N6" s="450" t="s">
        <v>92</v>
      </c>
      <c r="O6" s="450"/>
      <c r="P6" s="450"/>
      <c r="Q6" s="450" t="s">
        <v>102</v>
      </c>
      <c r="R6" s="450"/>
      <c r="S6" s="450"/>
      <c r="T6" s="450" t="s">
        <v>101</v>
      </c>
      <c r="U6" s="450"/>
      <c r="V6" s="455"/>
      <c r="W6" s="450" t="s">
        <v>100</v>
      </c>
      <c r="X6" s="450"/>
      <c r="Y6" s="451"/>
    </row>
    <row r="7" spans="1:25" ht="31.5" customHeight="1" x14ac:dyDescent="0.15">
      <c r="A7" s="457"/>
      <c r="B7" s="336" t="s">
        <v>18</v>
      </c>
      <c r="C7" s="258" t="s">
        <v>5</v>
      </c>
      <c r="D7" s="244" t="s">
        <v>6</v>
      </c>
      <c r="E7" s="321" t="s">
        <v>18</v>
      </c>
      <c r="F7" s="258" t="s">
        <v>5</v>
      </c>
      <c r="G7" s="244" t="s">
        <v>6</v>
      </c>
      <c r="H7" s="321" t="s">
        <v>18</v>
      </c>
      <c r="I7" s="258" t="s">
        <v>5</v>
      </c>
      <c r="J7" s="244" t="s">
        <v>6</v>
      </c>
      <c r="K7" s="336" t="s">
        <v>18</v>
      </c>
      <c r="L7" s="258" t="s">
        <v>5</v>
      </c>
      <c r="M7" s="244" t="s">
        <v>6</v>
      </c>
      <c r="N7" s="321" t="s">
        <v>18</v>
      </c>
      <c r="O7" s="258" t="s">
        <v>5</v>
      </c>
      <c r="P7" s="244" t="s">
        <v>6</v>
      </c>
      <c r="Q7" s="321" t="s">
        <v>18</v>
      </c>
      <c r="R7" s="258" t="s">
        <v>5</v>
      </c>
      <c r="S7" s="244" t="s">
        <v>6</v>
      </c>
      <c r="T7" s="321" t="s">
        <v>18</v>
      </c>
      <c r="U7" s="258" t="s">
        <v>5</v>
      </c>
      <c r="V7" s="270" t="s">
        <v>6</v>
      </c>
      <c r="W7" s="321" t="s">
        <v>18</v>
      </c>
      <c r="X7" s="258" t="s">
        <v>5</v>
      </c>
      <c r="Y7" s="251" t="s">
        <v>6</v>
      </c>
    </row>
    <row r="8" spans="1:25" ht="31.5" customHeight="1" x14ac:dyDescent="0.15">
      <c r="A8" s="179" t="s">
        <v>19</v>
      </c>
      <c r="B8" s="337">
        <f>SUM(C8:D8)</f>
        <v>4516082</v>
      </c>
      <c r="C8" s="259">
        <v>2311189</v>
      </c>
      <c r="D8" s="260">
        <v>2204893</v>
      </c>
      <c r="E8" s="343">
        <f>SUM(F8:G8)</f>
        <v>299823</v>
      </c>
      <c r="F8" s="259">
        <v>153686</v>
      </c>
      <c r="G8" s="260">
        <v>146137</v>
      </c>
      <c r="H8" s="343">
        <f>SUM(I8:J8)</f>
        <v>7630</v>
      </c>
      <c r="I8" s="259">
        <v>3891</v>
      </c>
      <c r="J8" s="260">
        <v>3739</v>
      </c>
      <c r="K8" s="385">
        <f>SUM(L8:M8)</f>
        <v>5398</v>
      </c>
      <c r="L8" s="331">
        <v>2715</v>
      </c>
      <c r="M8" s="267">
        <v>2683</v>
      </c>
      <c r="N8" s="345">
        <f>SUM(O8:P8)</f>
        <v>249</v>
      </c>
      <c r="O8" s="331">
        <v>137</v>
      </c>
      <c r="P8" s="267">
        <v>112</v>
      </c>
      <c r="Q8" s="345">
        <f>SUM(R8:S8)</f>
        <v>657</v>
      </c>
      <c r="R8" s="331">
        <v>359</v>
      </c>
      <c r="S8" s="267">
        <v>298</v>
      </c>
      <c r="T8" s="345">
        <f>SUM(U8:V8)</f>
        <v>536</v>
      </c>
      <c r="U8" s="331">
        <v>280</v>
      </c>
      <c r="V8" s="271">
        <v>256</v>
      </c>
      <c r="W8" s="345">
        <f>SUM(X8:Y8)</f>
        <v>790</v>
      </c>
      <c r="X8" s="331">
        <v>400</v>
      </c>
      <c r="Y8" s="276">
        <v>390</v>
      </c>
    </row>
    <row r="9" spans="1:25" ht="31.5" customHeight="1" x14ac:dyDescent="0.15">
      <c r="A9" s="180" t="s">
        <v>20</v>
      </c>
      <c r="B9" s="338">
        <f>SUM(C9:D9)</f>
        <v>5089093</v>
      </c>
      <c r="C9" s="261">
        <v>2606651</v>
      </c>
      <c r="D9" s="246">
        <v>2482442</v>
      </c>
      <c r="E9" s="323">
        <f>SUM(F9:G9)</f>
        <v>330860</v>
      </c>
      <c r="F9" s="261">
        <v>169781</v>
      </c>
      <c r="G9" s="246">
        <v>161079</v>
      </c>
      <c r="H9" s="323">
        <f>SUM(I9:J9)</f>
        <v>8696</v>
      </c>
      <c r="I9" s="261">
        <v>4418</v>
      </c>
      <c r="J9" s="246">
        <v>4278</v>
      </c>
      <c r="K9" s="386">
        <f>SUM(L9:M9)</f>
        <v>6023</v>
      </c>
      <c r="L9" s="332">
        <v>3045</v>
      </c>
      <c r="M9" s="268">
        <v>2978</v>
      </c>
      <c r="N9" s="346">
        <f>SUM(O9:P9)</f>
        <v>379</v>
      </c>
      <c r="O9" s="332">
        <v>180</v>
      </c>
      <c r="P9" s="268">
        <v>199</v>
      </c>
      <c r="Q9" s="346">
        <f>SUM(R9:S9)</f>
        <v>805</v>
      </c>
      <c r="R9" s="332">
        <v>422</v>
      </c>
      <c r="S9" s="268">
        <v>383</v>
      </c>
      <c r="T9" s="346">
        <f>SUM(U9:V9)</f>
        <v>560</v>
      </c>
      <c r="U9" s="332">
        <v>296</v>
      </c>
      <c r="V9" s="272">
        <v>264</v>
      </c>
      <c r="W9" s="346">
        <f>SUM(X9:Y9)</f>
        <v>929</v>
      </c>
      <c r="X9" s="332">
        <v>475</v>
      </c>
      <c r="Y9" s="277">
        <v>454</v>
      </c>
    </row>
    <row r="10" spans="1:25" ht="31.5" customHeight="1" x14ac:dyDescent="0.15">
      <c r="A10" s="181" t="s">
        <v>21</v>
      </c>
      <c r="B10" s="339">
        <f>SUM(C10:D10)</f>
        <v>5350517</v>
      </c>
      <c r="C10" s="262">
        <v>2742131</v>
      </c>
      <c r="D10" s="263">
        <v>2608386</v>
      </c>
      <c r="E10" s="344">
        <f>SUM(F10:G10)</f>
        <v>342959</v>
      </c>
      <c r="F10" s="262">
        <v>175738</v>
      </c>
      <c r="G10" s="263">
        <v>167221</v>
      </c>
      <c r="H10" s="344">
        <f>SUM(I10:J10)</f>
        <v>9012</v>
      </c>
      <c r="I10" s="262">
        <v>4560</v>
      </c>
      <c r="J10" s="263">
        <v>4452</v>
      </c>
      <c r="K10" s="386">
        <f>SUM(L10:M10)</f>
        <v>6050</v>
      </c>
      <c r="L10" s="332">
        <v>3047</v>
      </c>
      <c r="M10" s="268">
        <v>3003</v>
      </c>
      <c r="N10" s="346">
        <f>SUM(O10:P10)</f>
        <v>484</v>
      </c>
      <c r="O10" s="332">
        <v>249</v>
      </c>
      <c r="P10" s="268">
        <v>235</v>
      </c>
      <c r="Q10" s="346">
        <f>SUM(R10:S10)</f>
        <v>829</v>
      </c>
      <c r="R10" s="332">
        <v>423</v>
      </c>
      <c r="S10" s="268">
        <v>406</v>
      </c>
      <c r="T10" s="346">
        <f>SUM(U10:V10)</f>
        <v>646</v>
      </c>
      <c r="U10" s="332">
        <v>316</v>
      </c>
      <c r="V10" s="272">
        <v>330</v>
      </c>
      <c r="W10" s="346">
        <f>SUM(X10:Y10)</f>
        <v>1003</v>
      </c>
      <c r="X10" s="332">
        <v>525</v>
      </c>
      <c r="Y10" s="277">
        <v>478</v>
      </c>
    </row>
    <row r="11" spans="1:25" ht="31.5" customHeight="1" thickBot="1" x14ac:dyDescent="0.2">
      <c r="A11" s="205" t="s">
        <v>99</v>
      </c>
      <c r="B11" s="356">
        <f>SUM(B8:B10)</f>
        <v>14955692</v>
      </c>
      <c r="C11" s="357">
        <f t="shared" ref="C11:Y11" si="0">SUM(C8:C10)</f>
        <v>7659971</v>
      </c>
      <c r="D11" s="358">
        <f t="shared" si="0"/>
        <v>7295721</v>
      </c>
      <c r="E11" s="359">
        <f>SUM(E8:E10)</f>
        <v>973642</v>
      </c>
      <c r="F11" s="357">
        <f t="shared" si="0"/>
        <v>499205</v>
      </c>
      <c r="G11" s="358">
        <f t="shared" si="0"/>
        <v>474437</v>
      </c>
      <c r="H11" s="359">
        <f t="shared" si="0"/>
        <v>25338</v>
      </c>
      <c r="I11" s="357">
        <f t="shared" si="0"/>
        <v>12869</v>
      </c>
      <c r="J11" s="358">
        <f t="shared" si="0"/>
        <v>12469</v>
      </c>
      <c r="K11" s="356">
        <f t="shared" si="0"/>
        <v>17471</v>
      </c>
      <c r="L11" s="357">
        <f t="shared" si="0"/>
        <v>8807</v>
      </c>
      <c r="M11" s="358">
        <f t="shared" si="0"/>
        <v>8664</v>
      </c>
      <c r="N11" s="359">
        <f t="shared" si="0"/>
        <v>1112</v>
      </c>
      <c r="O11" s="357">
        <f t="shared" si="0"/>
        <v>566</v>
      </c>
      <c r="P11" s="358">
        <f t="shared" si="0"/>
        <v>546</v>
      </c>
      <c r="Q11" s="359">
        <f t="shared" si="0"/>
        <v>2291</v>
      </c>
      <c r="R11" s="357">
        <f t="shared" si="0"/>
        <v>1204</v>
      </c>
      <c r="S11" s="358">
        <f t="shared" si="0"/>
        <v>1087</v>
      </c>
      <c r="T11" s="359">
        <f t="shared" si="0"/>
        <v>1742</v>
      </c>
      <c r="U11" s="357">
        <f t="shared" si="0"/>
        <v>892</v>
      </c>
      <c r="V11" s="361">
        <f t="shared" si="0"/>
        <v>850</v>
      </c>
      <c r="W11" s="359">
        <f t="shared" si="0"/>
        <v>2722</v>
      </c>
      <c r="X11" s="357">
        <f t="shared" si="0"/>
        <v>1400</v>
      </c>
      <c r="Y11" s="360">
        <f t="shared" si="0"/>
        <v>1322</v>
      </c>
    </row>
    <row r="12" spans="1:25" ht="31.5" customHeight="1" x14ac:dyDescent="0.15">
      <c r="A12" s="182" t="s">
        <v>22</v>
      </c>
      <c r="B12" s="340">
        <f t="shared" ref="B12:B21" si="1">SUM(C12:D12)</f>
        <v>5617440</v>
      </c>
      <c r="C12" s="264">
        <v>2880029</v>
      </c>
      <c r="D12" s="249">
        <v>2737411</v>
      </c>
      <c r="E12" s="326">
        <f t="shared" ref="E12:E20" si="2">SUM(F12:G12)</f>
        <v>354902</v>
      </c>
      <c r="F12" s="264">
        <v>182741</v>
      </c>
      <c r="G12" s="249">
        <v>172161</v>
      </c>
      <c r="H12" s="326">
        <f t="shared" ref="H12:H20" si="3">SUM(I12:J12)</f>
        <v>9067</v>
      </c>
      <c r="I12" s="264">
        <v>4679</v>
      </c>
      <c r="J12" s="249">
        <v>4388</v>
      </c>
      <c r="K12" s="387">
        <f t="shared" ref="K12:K20" si="4">SUM(L12:M12)</f>
        <v>6077</v>
      </c>
      <c r="L12" s="333">
        <v>3135</v>
      </c>
      <c r="M12" s="269">
        <v>2942</v>
      </c>
      <c r="N12" s="347">
        <f t="shared" ref="N12:N20" si="5">SUM(O12:P12)</f>
        <v>567</v>
      </c>
      <c r="O12" s="333">
        <v>317</v>
      </c>
      <c r="P12" s="269">
        <v>250</v>
      </c>
      <c r="Q12" s="348">
        <f t="shared" ref="Q12:Q20" si="6">SUM(R12:S12)</f>
        <v>773</v>
      </c>
      <c r="R12" s="333">
        <v>384</v>
      </c>
      <c r="S12" s="269">
        <v>389</v>
      </c>
      <c r="T12" s="347">
        <f t="shared" ref="T12:T20" si="7">SUM(U12:V12)</f>
        <v>650</v>
      </c>
      <c r="U12" s="333">
        <v>336</v>
      </c>
      <c r="V12" s="273">
        <v>314</v>
      </c>
      <c r="W12" s="347">
        <f t="shared" ref="W12:W20" si="8">SUM(X12:Y12)</f>
        <v>1000</v>
      </c>
      <c r="X12" s="333">
        <v>507</v>
      </c>
      <c r="Y12" s="278">
        <v>493</v>
      </c>
    </row>
    <row r="13" spans="1:25" ht="31.5" customHeight="1" x14ac:dyDescent="0.15">
      <c r="A13" s="180" t="s">
        <v>23</v>
      </c>
      <c r="B13" s="338">
        <f t="shared" si="1"/>
        <v>5931306</v>
      </c>
      <c r="C13" s="261">
        <v>3017869</v>
      </c>
      <c r="D13" s="246">
        <v>2913437</v>
      </c>
      <c r="E13" s="323">
        <f t="shared" si="2"/>
        <v>390194</v>
      </c>
      <c r="F13" s="261">
        <v>201706</v>
      </c>
      <c r="G13" s="246">
        <v>188488</v>
      </c>
      <c r="H13" s="323">
        <f t="shared" si="3"/>
        <v>8947</v>
      </c>
      <c r="I13" s="261">
        <v>4625</v>
      </c>
      <c r="J13" s="246">
        <v>4322</v>
      </c>
      <c r="K13" s="386">
        <f t="shared" si="4"/>
        <v>6235</v>
      </c>
      <c r="L13" s="332">
        <v>3249</v>
      </c>
      <c r="M13" s="268">
        <v>2986</v>
      </c>
      <c r="N13" s="346">
        <f t="shared" si="5"/>
        <v>438</v>
      </c>
      <c r="O13" s="332">
        <v>232</v>
      </c>
      <c r="P13" s="268">
        <v>206</v>
      </c>
      <c r="Q13" s="349">
        <f t="shared" si="6"/>
        <v>696</v>
      </c>
      <c r="R13" s="332">
        <v>350</v>
      </c>
      <c r="S13" s="268">
        <v>346</v>
      </c>
      <c r="T13" s="346">
        <f t="shared" si="7"/>
        <v>630</v>
      </c>
      <c r="U13" s="332">
        <v>319</v>
      </c>
      <c r="V13" s="272">
        <v>311</v>
      </c>
      <c r="W13" s="346">
        <f t="shared" si="8"/>
        <v>948</v>
      </c>
      <c r="X13" s="332">
        <v>475</v>
      </c>
      <c r="Y13" s="277">
        <v>473</v>
      </c>
    </row>
    <row r="14" spans="1:25" ht="31.5" customHeight="1" x14ac:dyDescent="0.15">
      <c r="A14" s="180" t="s">
        <v>24</v>
      </c>
      <c r="B14" s="338">
        <f t="shared" si="1"/>
        <v>6031964</v>
      </c>
      <c r="C14" s="261">
        <v>3074087</v>
      </c>
      <c r="D14" s="246">
        <v>2957877</v>
      </c>
      <c r="E14" s="323">
        <f t="shared" si="2"/>
        <v>400116</v>
      </c>
      <c r="F14" s="261">
        <v>210960</v>
      </c>
      <c r="G14" s="246">
        <v>189156</v>
      </c>
      <c r="H14" s="323">
        <f t="shared" si="3"/>
        <v>9387</v>
      </c>
      <c r="I14" s="261">
        <v>4951</v>
      </c>
      <c r="J14" s="246">
        <v>4436</v>
      </c>
      <c r="K14" s="386">
        <f t="shared" si="4"/>
        <v>6919</v>
      </c>
      <c r="L14" s="332">
        <v>3686</v>
      </c>
      <c r="M14" s="268">
        <v>3233</v>
      </c>
      <c r="N14" s="346">
        <f t="shared" si="5"/>
        <v>280</v>
      </c>
      <c r="O14" s="332">
        <v>134</v>
      </c>
      <c r="P14" s="268">
        <v>146</v>
      </c>
      <c r="Q14" s="349">
        <f t="shared" si="6"/>
        <v>665</v>
      </c>
      <c r="R14" s="332">
        <v>371</v>
      </c>
      <c r="S14" s="268">
        <v>294</v>
      </c>
      <c r="T14" s="346">
        <f t="shared" si="7"/>
        <v>578</v>
      </c>
      <c r="U14" s="332">
        <v>278</v>
      </c>
      <c r="V14" s="272">
        <v>300</v>
      </c>
      <c r="W14" s="346">
        <f t="shared" si="8"/>
        <v>945</v>
      </c>
      <c r="X14" s="332">
        <v>482</v>
      </c>
      <c r="Y14" s="277">
        <v>463</v>
      </c>
    </row>
    <row r="15" spans="1:25" ht="31.5" customHeight="1" x14ac:dyDescent="0.15">
      <c r="A15" s="180" t="s">
        <v>25</v>
      </c>
      <c r="B15" s="338">
        <f t="shared" si="1"/>
        <v>6484594</v>
      </c>
      <c r="C15" s="261">
        <v>3297031</v>
      </c>
      <c r="D15" s="246">
        <v>3187563</v>
      </c>
      <c r="E15" s="323">
        <f t="shared" si="2"/>
        <v>419095</v>
      </c>
      <c r="F15" s="261">
        <v>220088</v>
      </c>
      <c r="G15" s="246">
        <v>199007</v>
      </c>
      <c r="H15" s="323">
        <f t="shared" si="3"/>
        <v>10059</v>
      </c>
      <c r="I15" s="261">
        <v>5331</v>
      </c>
      <c r="J15" s="246">
        <v>4728</v>
      </c>
      <c r="K15" s="386">
        <f t="shared" si="4"/>
        <v>7138</v>
      </c>
      <c r="L15" s="332">
        <v>3787</v>
      </c>
      <c r="M15" s="268">
        <v>3351</v>
      </c>
      <c r="N15" s="346">
        <f t="shared" si="5"/>
        <v>291</v>
      </c>
      <c r="O15" s="332">
        <v>150</v>
      </c>
      <c r="P15" s="268">
        <v>141</v>
      </c>
      <c r="Q15" s="349">
        <f t="shared" si="6"/>
        <v>806</v>
      </c>
      <c r="R15" s="332">
        <v>440</v>
      </c>
      <c r="S15" s="268">
        <v>366</v>
      </c>
      <c r="T15" s="346">
        <f t="shared" si="7"/>
        <v>689</v>
      </c>
      <c r="U15" s="332">
        <v>353</v>
      </c>
      <c r="V15" s="272">
        <v>336</v>
      </c>
      <c r="W15" s="346">
        <f t="shared" si="8"/>
        <v>1135</v>
      </c>
      <c r="X15" s="332">
        <v>601</v>
      </c>
      <c r="Y15" s="277">
        <v>534</v>
      </c>
    </row>
    <row r="16" spans="1:25" ht="31.5" customHeight="1" x14ac:dyDescent="0.15">
      <c r="A16" s="180" t="s">
        <v>26</v>
      </c>
      <c r="B16" s="338">
        <f t="shared" si="1"/>
        <v>7311567</v>
      </c>
      <c r="C16" s="261">
        <v>3696855</v>
      </c>
      <c r="D16" s="246">
        <v>3614712</v>
      </c>
      <c r="E16" s="323">
        <f t="shared" si="2"/>
        <v>457369</v>
      </c>
      <c r="F16" s="261">
        <v>237781</v>
      </c>
      <c r="G16" s="246">
        <v>219588</v>
      </c>
      <c r="H16" s="323">
        <f t="shared" si="3"/>
        <v>11118</v>
      </c>
      <c r="I16" s="261">
        <v>5790</v>
      </c>
      <c r="J16" s="246">
        <v>5328</v>
      </c>
      <c r="K16" s="386">
        <f t="shared" si="4"/>
        <v>7830</v>
      </c>
      <c r="L16" s="332">
        <v>4061</v>
      </c>
      <c r="M16" s="268">
        <v>3769</v>
      </c>
      <c r="N16" s="346">
        <f t="shared" si="5"/>
        <v>378</v>
      </c>
      <c r="O16" s="332">
        <v>196</v>
      </c>
      <c r="P16" s="268">
        <v>182</v>
      </c>
      <c r="Q16" s="349">
        <f t="shared" si="6"/>
        <v>985</v>
      </c>
      <c r="R16" s="332">
        <v>523</v>
      </c>
      <c r="S16" s="268">
        <v>462</v>
      </c>
      <c r="T16" s="346">
        <f t="shared" si="7"/>
        <v>721</v>
      </c>
      <c r="U16" s="332">
        <v>372</v>
      </c>
      <c r="V16" s="272">
        <v>349</v>
      </c>
      <c r="W16" s="346">
        <f t="shared" si="8"/>
        <v>1204</v>
      </c>
      <c r="X16" s="332">
        <v>638</v>
      </c>
      <c r="Y16" s="277">
        <v>566</v>
      </c>
    </row>
    <row r="17" spans="1:25" ht="31.5" customHeight="1" x14ac:dyDescent="0.15">
      <c r="A17" s="180" t="s">
        <v>27</v>
      </c>
      <c r="B17" s="338">
        <f t="shared" si="1"/>
        <v>8291077</v>
      </c>
      <c r="C17" s="261">
        <v>4189446</v>
      </c>
      <c r="D17" s="246">
        <v>4101631</v>
      </c>
      <c r="E17" s="323">
        <f t="shared" si="2"/>
        <v>508725</v>
      </c>
      <c r="F17" s="261">
        <v>262584</v>
      </c>
      <c r="G17" s="246">
        <v>246141</v>
      </c>
      <c r="H17" s="323">
        <f t="shared" si="3"/>
        <v>12422</v>
      </c>
      <c r="I17" s="261">
        <v>6421</v>
      </c>
      <c r="J17" s="246">
        <v>6001</v>
      </c>
      <c r="K17" s="386">
        <f t="shared" si="4"/>
        <v>8481</v>
      </c>
      <c r="L17" s="332">
        <v>4417</v>
      </c>
      <c r="M17" s="268">
        <v>4064</v>
      </c>
      <c r="N17" s="346">
        <f t="shared" si="5"/>
        <v>584</v>
      </c>
      <c r="O17" s="332">
        <v>273</v>
      </c>
      <c r="P17" s="268">
        <v>311</v>
      </c>
      <c r="Q17" s="349">
        <f t="shared" si="6"/>
        <v>1129</v>
      </c>
      <c r="R17" s="332">
        <v>575</v>
      </c>
      <c r="S17" s="268">
        <v>554</v>
      </c>
      <c r="T17" s="346">
        <f t="shared" si="7"/>
        <v>857</v>
      </c>
      <c r="U17" s="332">
        <v>436</v>
      </c>
      <c r="V17" s="272">
        <v>421</v>
      </c>
      <c r="W17" s="346">
        <f t="shared" si="8"/>
        <v>1371</v>
      </c>
      <c r="X17" s="332">
        <v>720</v>
      </c>
      <c r="Y17" s="277">
        <v>651</v>
      </c>
    </row>
    <row r="18" spans="1:25" ht="31.5" customHeight="1" x14ac:dyDescent="0.15">
      <c r="A18" s="180" t="s">
        <v>28</v>
      </c>
      <c r="B18" s="338">
        <f t="shared" si="1"/>
        <v>9650293</v>
      </c>
      <c r="C18" s="261">
        <v>4862990</v>
      </c>
      <c r="D18" s="246">
        <v>4787303</v>
      </c>
      <c r="E18" s="323">
        <f t="shared" si="2"/>
        <v>605189</v>
      </c>
      <c r="F18" s="261">
        <v>311300</v>
      </c>
      <c r="G18" s="246">
        <v>293889</v>
      </c>
      <c r="H18" s="323">
        <f t="shared" si="3"/>
        <v>15126</v>
      </c>
      <c r="I18" s="261">
        <v>7850</v>
      </c>
      <c r="J18" s="246">
        <v>7276</v>
      </c>
      <c r="K18" s="386">
        <f t="shared" si="4"/>
        <v>10265</v>
      </c>
      <c r="L18" s="332">
        <v>5325</v>
      </c>
      <c r="M18" s="268">
        <v>4940</v>
      </c>
      <c r="N18" s="346">
        <f t="shared" si="5"/>
        <v>769</v>
      </c>
      <c r="O18" s="332">
        <v>395</v>
      </c>
      <c r="P18" s="268">
        <v>374</v>
      </c>
      <c r="Q18" s="349">
        <f t="shared" si="6"/>
        <v>1324</v>
      </c>
      <c r="R18" s="332">
        <v>710</v>
      </c>
      <c r="S18" s="268">
        <v>614</v>
      </c>
      <c r="T18" s="346">
        <f t="shared" si="7"/>
        <v>1023</v>
      </c>
      <c r="U18" s="332">
        <v>537</v>
      </c>
      <c r="V18" s="272">
        <v>486</v>
      </c>
      <c r="W18" s="346">
        <f t="shared" si="8"/>
        <v>1745</v>
      </c>
      <c r="X18" s="332">
        <v>883</v>
      </c>
      <c r="Y18" s="277">
        <v>862</v>
      </c>
    </row>
    <row r="19" spans="1:25" ht="31.5" customHeight="1" x14ac:dyDescent="0.15">
      <c r="A19" s="180" t="s">
        <v>29</v>
      </c>
      <c r="B19" s="338">
        <f t="shared" si="1"/>
        <v>8539851</v>
      </c>
      <c r="C19" s="261">
        <v>4277003</v>
      </c>
      <c r="D19" s="246">
        <v>4262848</v>
      </c>
      <c r="E19" s="323">
        <f t="shared" si="2"/>
        <v>522755</v>
      </c>
      <c r="F19" s="261">
        <v>269112</v>
      </c>
      <c r="G19" s="246">
        <v>253643</v>
      </c>
      <c r="H19" s="323">
        <f t="shared" si="3"/>
        <v>12306</v>
      </c>
      <c r="I19" s="261">
        <v>6420</v>
      </c>
      <c r="J19" s="246">
        <v>5886</v>
      </c>
      <c r="K19" s="386">
        <f t="shared" si="4"/>
        <v>8281</v>
      </c>
      <c r="L19" s="332">
        <v>4300</v>
      </c>
      <c r="M19" s="268">
        <v>3981</v>
      </c>
      <c r="N19" s="346">
        <f t="shared" si="5"/>
        <v>636</v>
      </c>
      <c r="O19" s="332">
        <v>325</v>
      </c>
      <c r="P19" s="268">
        <v>311</v>
      </c>
      <c r="Q19" s="349">
        <f t="shared" si="6"/>
        <v>1044</v>
      </c>
      <c r="R19" s="332">
        <v>563</v>
      </c>
      <c r="S19" s="268">
        <v>481</v>
      </c>
      <c r="T19" s="346">
        <f t="shared" si="7"/>
        <v>833</v>
      </c>
      <c r="U19" s="332">
        <v>438</v>
      </c>
      <c r="V19" s="272">
        <v>395</v>
      </c>
      <c r="W19" s="346">
        <f t="shared" si="8"/>
        <v>1512</v>
      </c>
      <c r="X19" s="332">
        <v>794</v>
      </c>
      <c r="Y19" s="277">
        <v>718</v>
      </c>
    </row>
    <row r="20" spans="1:25" ht="31.5" customHeight="1" x14ac:dyDescent="0.15">
      <c r="A20" s="180" t="s">
        <v>30</v>
      </c>
      <c r="B20" s="338">
        <f t="shared" si="1"/>
        <v>7767482</v>
      </c>
      <c r="C20" s="261">
        <v>3865303</v>
      </c>
      <c r="D20" s="246">
        <v>3902179</v>
      </c>
      <c r="E20" s="323">
        <f t="shared" si="2"/>
        <v>454530</v>
      </c>
      <c r="F20" s="261">
        <v>231687</v>
      </c>
      <c r="G20" s="246">
        <v>222843</v>
      </c>
      <c r="H20" s="323">
        <f t="shared" si="3"/>
        <v>10936</v>
      </c>
      <c r="I20" s="261">
        <v>5540</v>
      </c>
      <c r="J20" s="246">
        <v>5396</v>
      </c>
      <c r="K20" s="386">
        <f t="shared" si="4"/>
        <v>7351</v>
      </c>
      <c r="L20" s="332">
        <v>3735</v>
      </c>
      <c r="M20" s="268">
        <v>3616</v>
      </c>
      <c r="N20" s="346">
        <f t="shared" si="5"/>
        <v>475</v>
      </c>
      <c r="O20" s="332">
        <v>234</v>
      </c>
      <c r="P20" s="268">
        <v>241</v>
      </c>
      <c r="Q20" s="349">
        <f t="shared" si="6"/>
        <v>935</v>
      </c>
      <c r="R20" s="332">
        <v>458</v>
      </c>
      <c r="S20" s="268">
        <v>477</v>
      </c>
      <c r="T20" s="346">
        <f t="shared" si="7"/>
        <v>809</v>
      </c>
      <c r="U20" s="332">
        <v>420</v>
      </c>
      <c r="V20" s="272">
        <v>389</v>
      </c>
      <c r="W20" s="346">
        <f t="shared" si="8"/>
        <v>1366</v>
      </c>
      <c r="X20" s="332">
        <v>693</v>
      </c>
      <c r="Y20" s="277">
        <v>673</v>
      </c>
    </row>
    <row r="21" spans="1:25" ht="31.5" customHeight="1" x14ac:dyDescent="0.15">
      <c r="A21" s="181" t="s">
        <v>31</v>
      </c>
      <c r="B21" s="339">
        <f t="shared" si="1"/>
        <v>7297190</v>
      </c>
      <c r="C21" s="262">
        <v>3592903</v>
      </c>
      <c r="D21" s="263">
        <v>3704287</v>
      </c>
      <c r="E21" s="344">
        <f>SUM(F21:G21)</f>
        <v>389838</v>
      </c>
      <c r="F21" s="262">
        <v>195405</v>
      </c>
      <c r="G21" s="263">
        <v>194433</v>
      </c>
      <c r="H21" s="344">
        <f>SUM(I21:J21)</f>
        <v>10074</v>
      </c>
      <c r="I21" s="262">
        <v>4972</v>
      </c>
      <c r="J21" s="263">
        <v>5102</v>
      </c>
      <c r="K21" s="386">
        <f>SUM(L21:M21)</f>
        <v>6594</v>
      </c>
      <c r="L21" s="332">
        <v>3243</v>
      </c>
      <c r="M21" s="268">
        <v>3351</v>
      </c>
      <c r="N21" s="346">
        <f>SUM(O21:P21)</f>
        <v>402</v>
      </c>
      <c r="O21" s="332">
        <v>213</v>
      </c>
      <c r="P21" s="268">
        <v>189</v>
      </c>
      <c r="Q21" s="349">
        <f>SUM(R21:S21)</f>
        <v>972</v>
      </c>
      <c r="R21" s="332">
        <v>476</v>
      </c>
      <c r="S21" s="268">
        <v>496</v>
      </c>
      <c r="T21" s="346">
        <f>SUM(U21:V21)</f>
        <v>836</v>
      </c>
      <c r="U21" s="332">
        <v>397</v>
      </c>
      <c r="V21" s="272">
        <v>439</v>
      </c>
      <c r="W21" s="346">
        <f>SUM(X21:Y21)</f>
        <v>1270</v>
      </c>
      <c r="X21" s="332">
        <v>643</v>
      </c>
      <c r="Y21" s="277">
        <v>627</v>
      </c>
    </row>
    <row r="22" spans="1:25" ht="31.5" customHeight="1" thickBot="1" x14ac:dyDescent="0.2">
      <c r="A22" s="206" t="s">
        <v>98</v>
      </c>
      <c r="B22" s="356">
        <f>SUM(B12:B21)</f>
        <v>72922764</v>
      </c>
      <c r="C22" s="357">
        <f t="shared" ref="C22:Y22" si="9">SUM(C12:C21)</f>
        <v>36753516</v>
      </c>
      <c r="D22" s="358">
        <f t="shared" si="9"/>
        <v>36169248</v>
      </c>
      <c r="E22" s="359">
        <f t="shared" si="9"/>
        <v>4502713</v>
      </c>
      <c r="F22" s="357">
        <f t="shared" si="9"/>
        <v>2323364</v>
      </c>
      <c r="G22" s="358">
        <f t="shared" si="9"/>
        <v>2179349</v>
      </c>
      <c r="H22" s="359">
        <f t="shared" si="9"/>
        <v>109442</v>
      </c>
      <c r="I22" s="357">
        <f t="shared" si="9"/>
        <v>56579</v>
      </c>
      <c r="J22" s="358">
        <f t="shared" si="9"/>
        <v>52863</v>
      </c>
      <c r="K22" s="356">
        <f t="shared" si="9"/>
        <v>75171</v>
      </c>
      <c r="L22" s="357">
        <f t="shared" si="9"/>
        <v>38938</v>
      </c>
      <c r="M22" s="358">
        <f t="shared" si="9"/>
        <v>36233</v>
      </c>
      <c r="N22" s="359">
        <f t="shared" si="9"/>
        <v>4820</v>
      </c>
      <c r="O22" s="357">
        <f t="shared" si="9"/>
        <v>2469</v>
      </c>
      <c r="P22" s="358">
        <f t="shared" si="9"/>
        <v>2351</v>
      </c>
      <c r="Q22" s="359">
        <f t="shared" si="9"/>
        <v>9329</v>
      </c>
      <c r="R22" s="357">
        <f t="shared" si="9"/>
        <v>4850</v>
      </c>
      <c r="S22" s="358">
        <f t="shared" si="9"/>
        <v>4479</v>
      </c>
      <c r="T22" s="359">
        <f t="shared" si="9"/>
        <v>7626</v>
      </c>
      <c r="U22" s="357">
        <f t="shared" si="9"/>
        <v>3886</v>
      </c>
      <c r="V22" s="361">
        <f t="shared" si="9"/>
        <v>3740</v>
      </c>
      <c r="W22" s="359">
        <f t="shared" si="9"/>
        <v>12496</v>
      </c>
      <c r="X22" s="357">
        <f t="shared" si="9"/>
        <v>6436</v>
      </c>
      <c r="Y22" s="360">
        <f t="shared" si="9"/>
        <v>6060</v>
      </c>
    </row>
    <row r="23" spans="1:25" ht="31.5" customHeight="1" x14ac:dyDescent="0.15">
      <c r="A23" s="182" t="s">
        <v>32</v>
      </c>
      <c r="B23" s="340">
        <f>SUM(C23:D23)</f>
        <v>8075268</v>
      </c>
      <c r="C23" s="264">
        <v>3910060</v>
      </c>
      <c r="D23" s="249">
        <v>4165208</v>
      </c>
      <c r="E23" s="340">
        <f>SUM(F23:G23)</f>
        <v>414679</v>
      </c>
      <c r="F23" s="264">
        <v>201403</v>
      </c>
      <c r="G23" s="249">
        <v>213276</v>
      </c>
      <c r="H23" s="326">
        <f>SUM(I23:J23)</f>
        <v>10795</v>
      </c>
      <c r="I23" s="264">
        <v>5193</v>
      </c>
      <c r="J23" s="249">
        <v>5602</v>
      </c>
      <c r="K23" s="387">
        <f>SUM(L23:M23)</f>
        <v>6951</v>
      </c>
      <c r="L23" s="333">
        <v>3384</v>
      </c>
      <c r="M23" s="269">
        <v>3567</v>
      </c>
      <c r="N23" s="347">
        <f>SUM(O23:P23)</f>
        <v>579</v>
      </c>
      <c r="O23" s="333">
        <v>256</v>
      </c>
      <c r="P23" s="269">
        <v>323</v>
      </c>
      <c r="Q23" s="347">
        <f>SUM(R23:S23)</f>
        <v>1094</v>
      </c>
      <c r="R23" s="333">
        <v>514</v>
      </c>
      <c r="S23" s="269">
        <v>580</v>
      </c>
      <c r="T23" s="347">
        <f>SUM(U23:V23)</f>
        <v>823</v>
      </c>
      <c r="U23" s="333">
        <v>405</v>
      </c>
      <c r="V23" s="273">
        <v>418</v>
      </c>
      <c r="W23" s="347">
        <f>SUM(X23:Y23)</f>
        <v>1348</v>
      </c>
      <c r="X23" s="333">
        <v>634</v>
      </c>
      <c r="Y23" s="278">
        <v>714</v>
      </c>
    </row>
    <row r="24" spans="1:25" ht="31.5" customHeight="1" x14ac:dyDescent="0.15">
      <c r="A24" s="180" t="s">
        <v>33</v>
      </c>
      <c r="B24" s="338">
        <f t="shared" ref="B24:B30" si="10">SUM(C24:D24)</f>
        <v>9011795</v>
      </c>
      <c r="C24" s="261">
        <v>4249286</v>
      </c>
      <c r="D24" s="246">
        <v>4762509</v>
      </c>
      <c r="E24" s="338">
        <f t="shared" ref="E24:E29" si="11">SUM(F24:G24)</f>
        <v>492110</v>
      </c>
      <c r="F24" s="261">
        <v>233262</v>
      </c>
      <c r="G24" s="246">
        <v>258848</v>
      </c>
      <c r="H24" s="323">
        <f t="shared" ref="H24:H30" si="12">SUM(I24:J24)</f>
        <v>12913</v>
      </c>
      <c r="I24" s="261">
        <v>6062</v>
      </c>
      <c r="J24" s="246">
        <v>6851</v>
      </c>
      <c r="K24" s="386">
        <f t="shared" ref="K24:K30" si="13">SUM(L24:M24)</f>
        <v>8356</v>
      </c>
      <c r="L24" s="332">
        <v>3868</v>
      </c>
      <c r="M24" s="268">
        <v>4488</v>
      </c>
      <c r="N24" s="346">
        <f t="shared" ref="N24:N30" si="14">SUM(O24:P24)</f>
        <v>725</v>
      </c>
      <c r="O24" s="332">
        <v>336</v>
      </c>
      <c r="P24" s="268">
        <v>389</v>
      </c>
      <c r="Q24" s="346">
        <f t="shared" ref="Q24:Q30" si="15">SUM(R24:S24)</f>
        <v>1240</v>
      </c>
      <c r="R24" s="332">
        <v>614</v>
      </c>
      <c r="S24" s="268">
        <v>626</v>
      </c>
      <c r="T24" s="346">
        <f t="shared" ref="T24:T30" si="16">SUM(U24:V24)</f>
        <v>955</v>
      </c>
      <c r="U24" s="332">
        <v>451</v>
      </c>
      <c r="V24" s="272">
        <v>504</v>
      </c>
      <c r="W24" s="346">
        <f t="shared" ref="W24:W30" si="17">SUM(X24:Y24)</f>
        <v>1637</v>
      </c>
      <c r="X24" s="332">
        <v>793</v>
      </c>
      <c r="Y24" s="277">
        <v>844</v>
      </c>
    </row>
    <row r="25" spans="1:25" ht="31.5" customHeight="1" x14ac:dyDescent="0.15">
      <c r="A25" s="180" t="s">
        <v>34</v>
      </c>
      <c r="B25" s="338">
        <f t="shared" si="10"/>
        <v>6930928</v>
      </c>
      <c r="C25" s="261">
        <v>3092860</v>
      </c>
      <c r="D25" s="246">
        <v>3838068</v>
      </c>
      <c r="E25" s="338">
        <f t="shared" si="11"/>
        <v>392361</v>
      </c>
      <c r="F25" s="261">
        <v>180136</v>
      </c>
      <c r="G25" s="246">
        <v>212225</v>
      </c>
      <c r="H25" s="323">
        <f t="shared" si="12"/>
        <v>9941</v>
      </c>
      <c r="I25" s="261">
        <v>4699</v>
      </c>
      <c r="J25" s="246">
        <v>5242</v>
      </c>
      <c r="K25" s="386">
        <f t="shared" si="13"/>
        <v>6443</v>
      </c>
      <c r="L25" s="332">
        <v>3028</v>
      </c>
      <c r="M25" s="268">
        <v>3415</v>
      </c>
      <c r="N25" s="346">
        <f t="shared" si="14"/>
        <v>590</v>
      </c>
      <c r="O25" s="332">
        <v>299</v>
      </c>
      <c r="P25" s="268">
        <v>291</v>
      </c>
      <c r="Q25" s="346">
        <f t="shared" si="15"/>
        <v>886</v>
      </c>
      <c r="R25" s="332">
        <v>431</v>
      </c>
      <c r="S25" s="268">
        <v>455</v>
      </c>
      <c r="T25" s="346">
        <f t="shared" si="16"/>
        <v>732</v>
      </c>
      <c r="U25" s="332">
        <v>340</v>
      </c>
      <c r="V25" s="272">
        <v>392</v>
      </c>
      <c r="W25" s="346">
        <f t="shared" si="17"/>
        <v>1290</v>
      </c>
      <c r="X25" s="332">
        <v>601</v>
      </c>
      <c r="Y25" s="277">
        <v>689</v>
      </c>
    </row>
    <row r="26" spans="1:25" ht="31.5" customHeight="1" x14ac:dyDescent="0.15">
      <c r="A26" s="180" t="s">
        <v>35</v>
      </c>
      <c r="B26" s="338">
        <f t="shared" si="10"/>
        <v>5296728</v>
      </c>
      <c r="C26" s="261">
        <v>2196093</v>
      </c>
      <c r="D26" s="246">
        <v>3100635</v>
      </c>
      <c r="E26" s="338">
        <f t="shared" si="11"/>
        <v>284700</v>
      </c>
      <c r="F26" s="261">
        <v>123275</v>
      </c>
      <c r="G26" s="246">
        <v>161425</v>
      </c>
      <c r="H26" s="323">
        <f t="shared" si="12"/>
        <v>7166</v>
      </c>
      <c r="I26" s="261">
        <v>2958</v>
      </c>
      <c r="J26" s="246">
        <v>4208</v>
      </c>
      <c r="K26" s="386">
        <f t="shared" si="13"/>
        <v>4583</v>
      </c>
      <c r="L26" s="334">
        <v>1860</v>
      </c>
      <c r="M26" s="268">
        <v>2723</v>
      </c>
      <c r="N26" s="346">
        <f t="shared" si="14"/>
        <v>398</v>
      </c>
      <c r="O26" s="332">
        <v>173</v>
      </c>
      <c r="P26" s="268">
        <v>225</v>
      </c>
      <c r="Q26" s="346">
        <f t="shared" si="15"/>
        <v>655</v>
      </c>
      <c r="R26" s="332">
        <v>295</v>
      </c>
      <c r="S26" s="268">
        <v>360</v>
      </c>
      <c r="T26" s="346">
        <f t="shared" si="16"/>
        <v>589</v>
      </c>
      <c r="U26" s="332">
        <v>241</v>
      </c>
      <c r="V26" s="272">
        <v>348</v>
      </c>
      <c r="W26" s="346">
        <f t="shared" si="17"/>
        <v>941</v>
      </c>
      <c r="X26" s="332">
        <v>389</v>
      </c>
      <c r="Y26" s="277">
        <v>552</v>
      </c>
    </row>
    <row r="27" spans="1:25" ht="31.5" customHeight="1" x14ac:dyDescent="0.15">
      <c r="A27" s="180" t="s">
        <v>36</v>
      </c>
      <c r="B27" s="338">
        <f t="shared" si="10"/>
        <v>3669823</v>
      </c>
      <c r="C27" s="261">
        <v>1303473</v>
      </c>
      <c r="D27" s="246">
        <v>2366350</v>
      </c>
      <c r="E27" s="338">
        <f t="shared" si="11"/>
        <v>178569</v>
      </c>
      <c r="F27" s="261">
        <v>65757</v>
      </c>
      <c r="G27" s="246">
        <v>112812</v>
      </c>
      <c r="H27" s="323">
        <f t="shared" si="12"/>
        <v>4516</v>
      </c>
      <c r="I27" s="261">
        <v>1714</v>
      </c>
      <c r="J27" s="246">
        <v>2802</v>
      </c>
      <c r="K27" s="386">
        <f t="shared" si="13"/>
        <v>2929</v>
      </c>
      <c r="L27" s="332">
        <v>1101</v>
      </c>
      <c r="M27" s="268">
        <v>1828</v>
      </c>
      <c r="N27" s="346">
        <f t="shared" si="14"/>
        <v>241</v>
      </c>
      <c r="O27" s="332">
        <v>89</v>
      </c>
      <c r="P27" s="268">
        <v>152</v>
      </c>
      <c r="Q27" s="346">
        <f t="shared" si="15"/>
        <v>387</v>
      </c>
      <c r="R27" s="332">
        <v>154</v>
      </c>
      <c r="S27" s="268">
        <v>233</v>
      </c>
      <c r="T27" s="346">
        <f t="shared" si="16"/>
        <v>361</v>
      </c>
      <c r="U27" s="332">
        <v>145</v>
      </c>
      <c r="V27" s="272">
        <v>216</v>
      </c>
      <c r="W27" s="346">
        <f t="shared" si="17"/>
        <v>598</v>
      </c>
      <c r="X27" s="332">
        <v>225</v>
      </c>
      <c r="Y27" s="277">
        <v>373</v>
      </c>
    </row>
    <row r="28" spans="1:25" ht="31.5" customHeight="1" x14ac:dyDescent="0.15">
      <c r="A28" s="180" t="s">
        <v>37</v>
      </c>
      <c r="B28" s="338">
        <f t="shared" si="10"/>
        <v>1779016</v>
      </c>
      <c r="C28" s="261">
        <v>491303</v>
      </c>
      <c r="D28" s="246">
        <v>1287713</v>
      </c>
      <c r="E28" s="338">
        <f t="shared" si="11"/>
        <v>78625</v>
      </c>
      <c r="F28" s="261">
        <v>22671</v>
      </c>
      <c r="G28" s="246">
        <v>55954</v>
      </c>
      <c r="H28" s="323">
        <f t="shared" si="12"/>
        <v>2224</v>
      </c>
      <c r="I28" s="261">
        <v>666</v>
      </c>
      <c r="J28" s="246">
        <v>1558</v>
      </c>
      <c r="K28" s="386">
        <f t="shared" si="13"/>
        <v>1362</v>
      </c>
      <c r="L28" s="332">
        <v>420</v>
      </c>
      <c r="M28" s="268">
        <v>942</v>
      </c>
      <c r="N28" s="346">
        <f t="shared" si="14"/>
        <v>147</v>
      </c>
      <c r="O28" s="332">
        <v>41</v>
      </c>
      <c r="P28" s="268">
        <v>106</v>
      </c>
      <c r="Q28" s="346">
        <f t="shared" si="15"/>
        <v>263</v>
      </c>
      <c r="R28" s="332">
        <v>78</v>
      </c>
      <c r="S28" s="268">
        <v>185</v>
      </c>
      <c r="T28" s="346">
        <f t="shared" si="16"/>
        <v>184</v>
      </c>
      <c r="U28" s="332">
        <v>47</v>
      </c>
      <c r="V28" s="272">
        <v>137</v>
      </c>
      <c r="W28" s="346">
        <f t="shared" si="17"/>
        <v>268</v>
      </c>
      <c r="X28" s="332">
        <v>80</v>
      </c>
      <c r="Y28" s="277">
        <v>188</v>
      </c>
    </row>
    <row r="29" spans="1:25" ht="31.5" customHeight="1" x14ac:dyDescent="0.15">
      <c r="A29" s="180" t="s">
        <v>38</v>
      </c>
      <c r="B29" s="338">
        <f t="shared" si="10"/>
        <v>492724</v>
      </c>
      <c r="C29" s="261">
        <v>92110</v>
      </c>
      <c r="D29" s="246">
        <v>400614</v>
      </c>
      <c r="E29" s="338">
        <f t="shared" si="11"/>
        <v>20437</v>
      </c>
      <c r="F29" s="261">
        <v>3961</v>
      </c>
      <c r="G29" s="246">
        <v>16476</v>
      </c>
      <c r="H29" s="323">
        <f t="shared" si="12"/>
        <v>585</v>
      </c>
      <c r="I29" s="261">
        <v>111</v>
      </c>
      <c r="J29" s="246">
        <v>474</v>
      </c>
      <c r="K29" s="386">
        <f t="shared" si="13"/>
        <v>372</v>
      </c>
      <c r="L29" s="332">
        <v>67</v>
      </c>
      <c r="M29" s="268">
        <v>305</v>
      </c>
      <c r="N29" s="346">
        <f t="shared" si="14"/>
        <v>52</v>
      </c>
      <c r="O29" s="332">
        <v>6</v>
      </c>
      <c r="P29" s="268">
        <v>46</v>
      </c>
      <c r="Q29" s="346">
        <f t="shared" si="15"/>
        <v>49</v>
      </c>
      <c r="R29" s="332">
        <v>16</v>
      </c>
      <c r="S29" s="268">
        <v>33</v>
      </c>
      <c r="T29" s="346">
        <f t="shared" si="16"/>
        <v>45</v>
      </c>
      <c r="U29" s="332">
        <v>13</v>
      </c>
      <c r="V29" s="272">
        <v>32</v>
      </c>
      <c r="W29" s="346">
        <f t="shared" si="17"/>
        <v>67</v>
      </c>
      <c r="X29" s="332">
        <v>9</v>
      </c>
      <c r="Y29" s="277">
        <v>58</v>
      </c>
    </row>
    <row r="30" spans="1:25" ht="31.5" customHeight="1" x14ac:dyDescent="0.15">
      <c r="A30" s="181" t="s">
        <v>39</v>
      </c>
      <c r="B30" s="339">
        <f t="shared" si="10"/>
        <v>79523</v>
      </c>
      <c r="C30" s="262">
        <v>9766</v>
      </c>
      <c r="D30" s="263">
        <v>69757</v>
      </c>
      <c r="E30" s="339">
        <f>SUM(F30:G30)</f>
        <v>3122</v>
      </c>
      <c r="F30" s="262">
        <v>346</v>
      </c>
      <c r="G30" s="263">
        <v>2776</v>
      </c>
      <c r="H30" s="344">
        <f t="shared" si="12"/>
        <v>97</v>
      </c>
      <c r="I30" s="262">
        <v>15</v>
      </c>
      <c r="J30" s="263">
        <v>82</v>
      </c>
      <c r="K30" s="386">
        <f t="shared" si="13"/>
        <v>66</v>
      </c>
      <c r="L30" s="332">
        <v>11</v>
      </c>
      <c r="M30" s="268">
        <v>55</v>
      </c>
      <c r="N30" s="346">
        <f t="shared" si="14"/>
        <v>8</v>
      </c>
      <c r="O30" s="335" t="s">
        <v>57</v>
      </c>
      <c r="P30" s="268">
        <v>8</v>
      </c>
      <c r="Q30" s="346">
        <f t="shared" si="15"/>
        <v>10</v>
      </c>
      <c r="R30" s="332">
        <v>1</v>
      </c>
      <c r="S30" s="268">
        <v>9</v>
      </c>
      <c r="T30" s="346">
        <f t="shared" si="16"/>
        <v>5</v>
      </c>
      <c r="U30" s="332">
        <v>1</v>
      </c>
      <c r="V30" s="272">
        <v>4</v>
      </c>
      <c r="W30" s="346">
        <f t="shared" si="17"/>
        <v>8</v>
      </c>
      <c r="X30" s="335">
        <v>2</v>
      </c>
      <c r="Y30" s="277">
        <v>6</v>
      </c>
    </row>
    <row r="31" spans="1:25" ht="31.5" customHeight="1" thickBot="1" x14ac:dyDescent="0.2">
      <c r="A31" s="205" t="s">
        <v>97</v>
      </c>
      <c r="B31" s="356">
        <f>SUM(B23:B30)</f>
        <v>35335805</v>
      </c>
      <c r="C31" s="357">
        <f t="shared" ref="C31:Y31" si="18">SUM(C23:C30)</f>
        <v>15344951</v>
      </c>
      <c r="D31" s="358">
        <f t="shared" si="18"/>
        <v>19990854</v>
      </c>
      <c r="E31" s="356">
        <f t="shared" si="18"/>
        <v>1864603</v>
      </c>
      <c r="F31" s="357">
        <f t="shared" si="18"/>
        <v>830811</v>
      </c>
      <c r="G31" s="358">
        <f t="shared" si="18"/>
        <v>1033792</v>
      </c>
      <c r="H31" s="359">
        <f t="shared" si="18"/>
        <v>48237</v>
      </c>
      <c r="I31" s="357">
        <f t="shared" si="18"/>
        <v>21418</v>
      </c>
      <c r="J31" s="358">
        <f t="shared" si="18"/>
        <v>26819</v>
      </c>
      <c r="K31" s="356">
        <f t="shared" si="18"/>
        <v>31062</v>
      </c>
      <c r="L31" s="357">
        <f t="shared" si="18"/>
        <v>13739</v>
      </c>
      <c r="M31" s="358">
        <f t="shared" si="18"/>
        <v>17323</v>
      </c>
      <c r="N31" s="359">
        <f t="shared" si="18"/>
        <v>2740</v>
      </c>
      <c r="O31" s="357">
        <f t="shared" si="18"/>
        <v>1200</v>
      </c>
      <c r="P31" s="358">
        <f t="shared" si="18"/>
        <v>1540</v>
      </c>
      <c r="Q31" s="359">
        <f t="shared" si="18"/>
        <v>4584</v>
      </c>
      <c r="R31" s="357">
        <f t="shared" si="18"/>
        <v>2103</v>
      </c>
      <c r="S31" s="358">
        <f t="shared" si="18"/>
        <v>2481</v>
      </c>
      <c r="T31" s="359">
        <f t="shared" si="18"/>
        <v>3694</v>
      </c>
      <c r="U31" s="357">
        <f t="shared" si="18"/>
        <v>1643</v>
      </c>
      <c r="V31" s="361">
        <f t="shared" si="18"/>
        <v>2051</v>
      </c>
      <c r="W31" s="359">
        <f t="shared" si="18"/>
        <v>6157</v>
      </c>
      <c r="X31" s="357">
        <f t="shared" si="18"/>
        <v>2733</v>
      </c>
      <c r="Y31" s="360">
        <f t="shared" si="18"/>
        <v>3424</v>
      </c>
    </row>
    <row r="32" spans="1:25" ht="31.5" customHeight="1" thickBot="1" x14ac:dyDescent="0.2">
      <c r="A32" s="207" t="s">
        <v>96</v>
      </c>
      <c r="B32" s="341">
        <f>SUM(C32:D32)</f>
        <v>2931838</v>
      </c>
      <c r="C32" s="265">
        <v>1591143</v>
      </c>
      <c r="D32" s="250">
        <v>1340695</v>
      </c>
      <c r="E32" s="341">
        <f>SUM(F32:G32)</f>
        <v>201457</v>
      </c>
      <c r="F32" s="265">
        <v>108122</v>
      </c>
      <c r="G32" s="250">
        <v>93335</v>
      </c>
      <c r="H32" s="327">
        <f>SUM(I32:J32)</f>
        <v>1644</v>
      </c>
      <c r="I32" s="265">
        <v>1098</v>
      </c>
      <c r="J32" s="250">
        <v>546</v>
      </c>
      <c r="K32" s="341">
        <f>SUM(L32:M32)</f>
        <v>1293</v>
      </c>
      <c r="L32" s="265">
        <v>860</v>
      </c>
      <c r="M32" s="250">
        <v>433</v>
      </c>
      <c r="N32" s="327">
        <f>SUM(O32:P32)</f>
        <v>13</v>
      </c>
      <c r="O32" s="265">
        <v>9</v>
      </c>
      <c r="P32" s="250">
        <v>4</v>
      </c>
      <c r="Q32" s="327">
        <f>SUM(R32:S32)</f>
        <v>91</v>
      </c>
      <c r="R32" s="265">
        <v>61</v>
      </c>
      <c r="S32" s="250">
        <v>30</v>
      </c>
      <c r="T32" s="327">
        <f>SUM(U32:V32)</f>
        <v>113</v>
      </c>
      <c r="U32" s="265">
        <v>78</v>
      </c>
      <c r="V32" s="274">
        <v>35</v>
      </c>
      <c r="W32" s="327">
        <f>SUM(X32:Y32)</f>
        <v>134</v>
      </c>
      <c r="X32" s="265">
        <v>90</v>
      </c>
      <c r="Y32" s="257">
        <v>44</v>
      </c>
    </row>
    <row r="33" spans="1:25" ht="31.5" customHeight="1" thickBot="1" x14ac:dyDescent="0.2">
      <c r="A33" s="208" t="s">
        <v>95</v>
      </c>
      <c r="B33" s="342">
        <f t="shared" ref="B33:J33" si="19">B11+B22+B31+B32</f>
        <v>126146099</v>
      </c>
      <c r="C33" s="266">
        <f t="shared" si="19"/>
        <v>61349581</v>
      </c>
      <c r="D33" s="248">
        <f t="shared" si="19"/>
        <v>64796518</v>
      </c>
      <c r="E33" s="325">
        <f t="shared" si="19"/>
        <v>7542415</v>
      </c>
      <c r="F33" s="266">
        <f t="shared" si="19"/>
        <v>3761502</v>
      </c>
      <c r="G33" s="248">
        <f t="shared" si="19"/>
        <v>3780913</v>
      </c>
      <c r="H33" s="325">
        <f t="shared" si="19"/>
        <v>184661</v>
      </c>
      <c r="I33" s="266">
        <f t="shared" si="19"/>
        <v>91964</v>
      </c>
      <c r="J33" s="248">
        <f t="shared" si="19"/>
        <v>92697</v>
      </c>
      <c r="K33" s="342">
        <f>K11+K22+K31+K32</f>
        <v>124997</v>
      </c>
      <c r="L33" s="266">
        <f>L11+L22+L31+L32</f>
        <v>62344</v>
      </c>
      <c r="M33" s="248">
        <f t="shared" ref="M33:V33" si="20">M11+M22+M31+M32</f>
        <v>62653</v>
      </c>
      <c r="N33" s="325">
        <f>N11+N22+N31+N32</f>
        <v>8685</v>
      </c>
      <c r="O33" s="266">
        <f t="shared" si="20"/>
        <v>4244</v>
      </c>
      <c r="P33" s="248">
        <f t="shared" si="20"/>
        <v>4441</v>
      </c>
      <c r="Q33" s="325">
        <f t="shared" si="20"/>
        <v>16295</v>
      </c>
      <c r="R33" s="266">
        <f t="shared" si="20"/>
        <v>8218</v>
      </c>
      <c r="S33" s="248">
        <f t="shared" si="20"/>
        <v>8077</v>
      </c>
      <c r="T33" s="325">
        <f t="shared" si="20"/>
        <v>13175</v>
      </c>
      <c r="U33" s="266">
        <f>U11+U22+U31+U32</f>
        <v>6499</v>
      </c>
      <c r="V33" s="275">
        <f t="shared" si="20"/>
        <v>6676</v>
      </c>
      <c r="W33" s="325">
        <f>W11+W22+W31+W32</f>
        <v>21509</v>
      </c>
      <c r="X33" s="266">
        <f>X11+X22+X31+X32</f>
        <v>10659</v>
      </c>
      <c r="Y33" s="255">
        <f>Y11+Y22+Y31+Y32</f>
        <v>10850</v>
      </c>
    </row>
    <row r="34" spans="1:25" ht="25.5" customHeight="1" x14ac:dyDescent="0.15">
      <c r="A34" s="174"/>
      <c r="B34" s="174"/>
      <c r="C34" s="174"/>
      <c r="D34" s="174"/>
      <c r="E34" s="174"/>
      <c r="F34" s="174"/>
      <c r="G34" s="174"/>
      <c r="H34" s="174"/>
      <c r="I34" s="174"/>
      <c r="J34" s="133"/>
      <c r="K34" s="174"/>
      <c r="L34" s="174"/>
      <c r="M34" s="174"/>
      <c r="N34" s="174"/>
      <c r="O34" s="174"/>
      <c r="P34" s="174"/>
      <c r="Q34" s="174"/>
      <c r="R34" s="174"/>
      <c r="S34" s="174"/>
      <c r="T34" s="174"/>
      <c r="U34" s="174"/>
      <c r="V34" s="133"/>
      <c r="W34" s="174"/>
      <c r="X34" s="174"/>
      <c r="Y34" s="132" t="s">
        <v>163</v>
      </c>
    </row>
    <row r="35" spans="1:25" ht="15" customHeight="1" x14ac:dyDescent="0.15"/>
    <row r="36" spans="1:25" ht="15" customHeight="1" x14ac:dyDescent="0.15"/>
    <row r="37" spans="1:25" ht="15" customHeight="1" x14ac:dyDescent="0.15"/>
    <row r="38" spans="1:25" ht="15" customHeight="1" x14ac:dyDescent="0.15"/>
    <row r="39" spans="1:25" ht="15" customHeight="1" x14ac:dyDescent="0.15"/>
    <row r="40" spans="1:25" ht="15" customHeight="1" x14ac:dyDescent="0.15"/>
    <row r="41" spans="1:25" ht="15" customHeight="1" x14ac:dyDescent="0.15"/>
    <row r="42" spans="1:25" ht="15" customHeight="1" x14ac:dyDescent="0.15"/>
    <row r="43" spans="1:25" ht="15" customHeight="1" x14ac:dyDescent="0.15"/>
    <row r="44" spans="1:25" ht="15" customHeight="1" x14ac:dyDescent="0.15"/>
    <row r="45" spans="1:25" ht="15" customHeight="1" x14ac:dyDescent="0.15"/>
    <row r="46" spans="1:25" ht="15" customHeight="1" x14ac:dyDescent="0.15"/>
    <row r="47" spans="1:25" ht="15" customHeight="1" x14ac:dyDescent="0.15"/>
    <row r="48" spans="1:25"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sheetData>
  <mergeCells count="9">
    <mergeCell ref="Q6:S6"/>
    <mergeCell ref="T6:V6"/>
    <mergeCell ref="W6:Y6"/>
    <mergeCell ref="A6:A7"/>
    <mergeCell ref="B6:D6"/>
    <mergeCell ref="E6:G6"/>
    <mergeCell ref="H6:J6"/>
    <mergeCell ref="K6:M6"/>
    <mergeCell ref="N6:P6"/>
  </mergeCells>
  <phoneticPr fontId="1"/>
  <printOptions horizontalCentered="1"/>
  <pageMargins left="0.70866141732283472" right="0.70866141732283472" top="0.51181102362204722" bottom="0.74803149606299213" header="0.31496062992125984" footer="0.31496062992125984"/>
  <pageSetup paperSize="9" scale="72" orientation="portrait" r:id="rId1"/>
  <colBreaks count="1" manualBreakCount="1">
    <brk id="1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zoomScaleNormal="100" zoomScaleSheetLayoutView="100" workbookViewId="0">
      <selection sqref="A1:M1"/>
    </sheetView>
  </sheetViews>
  <sheetFormatPr defaultRowHeight="13.5" x14ac:dyDescent="0.15"/>
  <cols>
    <col min="1" max="10" width="5.625" style="62" customWidth="1"/>
    <col min="11" max="13" width="10.625" style="62" customWidth="1"/>
    <col min="14" max="15" width="8.25" style="62" customWidth="1"/>
    <col min="16" max="16" width="8.875" style="62" customWidth="1"/>
    <col min="17" max="16384" width="9" style="62"/>
  </cols>
  <sheetData>
    <row r="1" spans="1:17" ht="25.5" customHeight="1" x14ac:dyDescent="0.15">
      <c r="A1" s="482" t="s">
        <v>208</v>
      </c>
      <c r="B1" s="482"/>
      <c r="C1" s="482"/>
      <c r="D1" s="482"/>
      <c r="E1" s="482"/>
      <c r="F1" s="482"/>
      <c r="G1" s="482"/>
      <c r="H1" s="482"/>
      <c r="I1" s="482"/>
      <c r="J1" s="482"/>
      <c r="K1" s="482"/>
      <c r="L1" s="482"/>
      <c r="M1" s="482"/>
    </row>
    <row r="3" spans="1:17" x14ac:dyDescent="0.15">
      <c r="F3" s="83"/>
      <c r="G3" s="83"/>
      <c r="H3" s="83"/>
      <c r="I3" s="83"/>
      <c r="J3" s="83"/>
      <c r="K3" s="83"/>
      <c r="L3" s="83"/>
      <c r="M3" s="83"/>
      <c r="N3" s="83"/>
      <c r="O3" s="83"/>
      <c r="P3" s="83"/>
      <c r="Q3" s="83"/>
    </row>
    <row r="4" spans="1:17" ht="22.5" customHeight="1" thickBot="1" x14ac:dyDescent="0.2">
      <c r="A4" s="300" t="s">
        <v>153</v>
      </c>
      <c r="H4" s="83"/>
      <c r="K4" s="85" t="s">
        <v>209</v>
      </c>
      <c r="L4" s="73"/>
      <c r="M4" s="84"/>
      <c r="O4" s="84"/>
      <c r="P4" s="84"/>
      <c r="Q4" s="83"/>
    </row>
    <row r="5" spans="1:17" s="79" customFormat="1" ht="30" customHeight="1" x14ac:dyDescent="0.15">
      <c r="A5" s="468" t="s">
        <v>148</v>
      </c>
      <c r="B5" s="469"/>
      <c r="C5" s="469"/>
      <c r="D5" s="459" t="s">
        <v>152</v>
      </c>
      <c r="E5" s="459"/>
      <c r="F5" s="459"/>
      <c r="G5" s="459"/>
      <c r="H5" s="459"/>
      <c r="I5" s="459"/>
      <c r="J5" s="459"/>
      <c r="K5" s="490" t="s">
        <v>3</v>
      </c>
      <c r="L5" s="82"/>
      <c r="M5" s="82"/>
      <c r="N5" s="82"/>
      <c r="O5" s="80"/>
      <c r="P5" s="80"/>
      <c r="Q5" s="80"/>
    </row>
    <row r="6" spans="1:17" s="79" customFormat="1" ht="36" customHeight="1" x14ac:dyDescent="0.15">
      <c r="A6" s="470"/>
      <c r="B6" s="471"/>
      <c r="C6" s="471"/>
      <c r="D6" s="486" t="s">
        <v>151</v>
      </c>
      <c r="E6" s="486"/>
      <c r="F6" s="486"/>
      <c r="G6" s="466" t="s">
        <v>5</v>
      </c>
      <c r="H6" s="467"/>
      <c r="I6" s="467" t="s">
        <v>6</v>
      </c>
      <c r="J6" s="483"/>
      <c r="K6" s="491"/>
      <c r="L6" s="64"/>
      <c r="M6" s="64"/>
      <c r="N6" s="64"/>
      <c r="O6" s="81"/>
      <c r="P6" s="81"/>
      <c r="Q6" s="80"/>
    </row>
    <row r="7" spans="1:17" s="77" customFormat="1" ht="36" customHeight="1" x14ac:dyDescent="0.15">
      <c r="A7" s="470" t="s">
        <v>141</v>
      </c>
      <c r="B7" s="471"/>
      <c r="C7" s="471"/>
      <c r="D7" s="485">
        <f>SUM(G7:J7)</f>
        <v>185690</v>
      </c>
      <c r="E7" s="485"/>
      <c r="F7" s="485"/>
      <c r="G7" s="464">
        <v>92555</v>
      </c>
      <c r="H7" s="465"/>
      <c r="I7" s="465">
        <v>93135</v>
      </c>
      <c r="J7" s="489"/>
      <c r="K7" s="183">
        <v>73512</v>
      </c>
      <c r="L7" s="73"/>
      <c r="M7" s="73"/>
      <c r="N7" s="73"/>
      <c r="O7" s="78"/>
      <c r="P7" s="78"/>
      <c r="Q7" s="78"/>
    </row>
    <row r="8" spans="1:17" ht="36" customHeight="1" x14ac:dyDescent="0.15">
      <c r="A8" s="470" t="s">
        <v>140</v>
      </c>
      <c r="B8" s="471"/>
      <c r="C8" s="471"/>
      <c r="D8" s="485">
        <f t="shared" ref="D8:D12" si="0">SUM(G8:J8)</f>
        <v>186021</v>
      </c>
      <c r="E8" s="485"/>
      <c r="F8" s="485"/>
      <c r="G8" s="464">
        <v>92770</v>
      </c>
      <c r="H8" s="465"/>
      <c r="I8" s="465">
        <v>93251</v>
      </c>
      <c r="J8" s="489"/>
      <c r="K8" s="183">
        <v>74619</v>
      </c>
      <c r="L8" s="75"/>
      <c r="M8" s="75"/>
      <c r="N8" s="75"/>
      <c r="O8" s="74"/>
      <c r="P8" s="66"/>
      <c r="Q8" s="73"/>
    </row>
    <row r="9" spans="1:17" ht="36" customHeight="1" x14ac:dyDescent="0.15">
      <c r="A9" s="470" t="s">
        <v>164</v>
      </c>
      <c r="B9" s="471"/>
      <c r="C9" s="471"/>
      <c r="D9" s="485">
        <f t="shared" si="0"/>
        <v>186318</v>
      </c>
      <c r="E9" s="485"/>
      <c r="F9" s="485"/>
      <c r="G9" s="464">
        <v>92965</v>
      </c>
      <c r="H9" s="465"/>
      <c r="I9" s="465">
        <v>93353</v>
      </c>
      <c r="J9" s="489"/>
      <c r="K9" s="183">
        <v>75880</v>
      </c>
      <c r="L9" s="75"/>
      <c r="M9" s="75"/>
      <c r="N9" s="75"/>
      <c r="O9" s="74"/>
      <c r="P9" s="66"/>
      <c r="Q9" s="73"/>
    </row>
    <row r="10" spans="1:17" ht="36" customHeight="1" x14ac:dyDescent="0.15">
      <c r="A10" s="470" t="s">
        <v>165</v>
      </c>
      <c r="B10" s="471"/>
      <c r="C10" s="471"/>
      <c r="D10" s="458">
        <f t="shared" si="0"/>
        <v>186689</v>
      </c>
      <c r="E10" s="458"/>
      <c r="F10" s="458"/>
      <c r="G10" s="462">
        <v>93216</v>
      </c>
      <c r="H10" s="463"/>
      <c r="I10" s="463">
        <v>93473</v>
      </c>
      <c r="J10" s="488"/>
      <c r="K10" s="184">
        <v>77257</v>
      </c>
      <c r="L10" s="75"/>
      <c r="M10" s="75"/>
      <c r="N10" s="75"/>
      <c r="O10" s="74"/>
      <c r="P10" s="66"/>
      <c r="Q10" s="73"/>
    </row>
    <row r="11" spans="1:17" ht="36" customHeight="1" x14ac:dyDescent="0.15">
      <c r="A11" s="470" t="s">
        <v>166</v>
      </c>
      <c r="B11" s="471"/>
      <c r="C11" s="471"/>
      <c r="D11" s="458">
        <f t="shared" si="0"/>
        <v>186780</v>
      </c>
      <c r="E11" s="458"/>
      <c r="F11" s="458"/>
      <c r="G11" s="462">
        <v>93223</v>
      </c>
      <c r="H11" s="463"/>
      <c r="I11" s="463">
        <v>93557</v>
      </c>
      <c r="J11" s="488"/>
      <c r="K11" s="184">
        <v>78310</v>
      </c>
      <c r="L11" s="75"/>
      <c r="M11" s="75"/>
      <c r="N11" s="75"/>
      <c r="O11" s="74"/>
      <c r="P11" s="66"/>
      <c r="Q11" s="73"/>
    </row>
    <row r="12" spans="1:17" ht="36" customHeight="1" thickBot="1" x14ac:dyDescent="0.2">
      <c r="A12" s="472" t="s">
        <v>167</v>
      </c>
      <c r="B12" s="473"/>
      <c r="C12" s="473"/>
      <c r="D12" s="487">
        <f t="shared" si="0"/>
        <v>186691</v>
      </c>
      <c r="E12" s="487"/>
      <c r="F12" s="487"/>
      <c r="G12" s="484">
        <v>93197</v>
      </c>
      <c r="H12" s="460"/>
      <c r="I12" s="460">
        <v>93494</v>
      </c>
      <c r="J12" s="461"/>
      <c r="K12" s="185">
        <v>79482</v>
      </c>
      <c r="L12" s="75"/>
      <c r="M12" s="75"/>
      <c r="N12" s="75"/>
      <c r="O12" s="74"/>
      <c r="P12" s="66"/>
      <c r="Q12" s="73"/>
    </row>
    <row r="13" spans="1:17" ht="19.5" customHeight="1" x14ac:dyDescent="0.15">
      <c r="A13" s="384"/>
      <c r="B13" s="384"/>
      <c r="C13" s="384"/>
      <c r="D13" s="384"/>
      <c r="E13" s="384"/>
      <c r="F13" s="384"/>
      <c r="G13" s="384"/>
      <c r="H13" s="384"/>
      <c r="I13" s="384"/>
      <c r="J13" s="384"/>
      <c r="K13" s="66" t="s">
        <v>139</v>
      </c>
      <c r="L13" s="384"/>
      <c r="M13" s="384"/>
      <c r="N13" s="75"/>
      <c r="O13" s="74"/>
      <c r="P13" s="66"/>
      <c r="Q13" s="73"/>
    </row>
    <row r="14" spans="1:17" ht="14.25" x14ac:dyDescent="0.15">
      <c r="A14" s="478" t="s">
        <v>189</v>
      </c>
      <c r="B14" s="478"/>
      <c r="C14" s="478"/>
      <c r="D14" s="478"/>
      <c r="E14" s="478"/>
      <c r="F14" s="478"/>
      <c r="G14" s="478"/>
      <c r="H14" s="478"/>
      <c r="I14" s="478"/>
      <c r="J14" s="478"/>
      <c r="K14" s="478"/>
      <c r="L14" s="478"/>
      <c r="M14" s="478"/>
      <c r="N14" s="75"/>
      <c r="O14" s="74"/>
      <c r="P14" s="66"/>
      <c r="Q14" s="73"/>
    </row>
    <row r="15" spans="1:17" ht="33.75" customHeight="1" x14ac:dyDescent="0.15">
      <c r="F15" s="64"/>
      <c r="G15" s="75"/>
      <c r="H15" s="75"/>
      <c r="I15" s="75"/>
      <c r="J15" s="76"/>
      <c r="K15" s="295"/>
      <c r="L15" s="75"/>
      <c r="M15" s="75"/>
      <c r="N15" s="75"/>
      <c r="O15" s="74"/>
      <c r="P15" s="66"/>
      <c r="Q15" s="73"/>
    </row>
    <row r="16" spans="1:17" s="63" customFormat="1" ht="26.25" customHeight="1" thickBot="1" x14ac:dyDescent="0.2">
      <c r="A16" s="301" t="s">
        <v>150</v>
      </c>
      <c r="G16" s="72"/>
      <c r="H16" s="72"/>
      <c r="I16" s="71"/>
      <c r="K16" s="65"/>
      <c r="L16" s="65"/>
      <c r="M16" s="70" t="s">
        <v>149</v>
      </c>
      <c r="N16" s="65"/>
      <c r="O16" s="65"/>
      <c r="P16" s="65"/>
      <c r="Q16" s="64"/>
    </row>
    <row r="17" spans="1:17" s="63" customFormat="1" ht="33.75" customHeight="1" x14ac:dyDescent="0.15">
      <c r="A17" s="468" t="s">
        <v>148</v>
      </c>
      <c r="B17" s="469"/>
      <c r="C17" s="459" t="s">
        <v>147</v>
      </c>
      <c r="D17" s="459"/>
      <c r="E17" s="477" t="s">
        <v>146</v>
      </c>
      <c r="F17" s="477"/>
      <c r="G17" s="459" t="s">
        <v>145</v>
      </c>
      <c r="H17" s="459"/>
      <c r="I17" s="459" t="s">
        <v>144</v>
      </c>
      <c r="J17" s="459"/>
      <c r="K17" s="69" t="s">
        <v>143</v>
      </c>
      <c r="L17" s="69" t="s">
        <v>188</v>
      </c>
      <c r="M17" s="68" t="s">
        <v>142</v>
      </c>
      <c r="N17" s="65"/>
      <c r="O17" s="65"/>
      <c r="P17" s="65"/>
      <c r="Q17" s="64"/>
    </row>
    <row r="18" spans="1:17" s="63" customFormat="1" ht="36" customHeight="1" x14ac:dyDescent="0.15">
      <c r="A18" s="470" t="s">
        <v>141</v>
      </c>
      <c r="B18" s="471"/>
      <c r="C18" s="458">
        <f>SUM(E18:M18)</f>
        <v>5013</v>
      </c>
      <c r="D18" s="458"/>
      <c r="E18" s="475">
        <v>588</v>
      </c>
      <c r="F18" s="476"/>
      <c r="G18" s="475">
        <v>656</v>
      </c>
      <c r="H18" s="476"/>
      <c r="I18" s="475">
        <v>523</v>
      </c>
      <c r="J18" s="476"/>
      <c r="K18" s="186">
        <v>2124</v>
      </c>
      <c r="L18" s="186">
        <v>440</v>
      </c>
      <c r="M18" s="187">
        <v>682</v>
      </c>
      <c r="N18" s="65"/>
      <c r="O18" s="65"/>
      <c r="P18" s="65"/>
      <c r="Q18" s="64"/>
    </row>
    <row r="19" spans="1:17" s="63" customFormat="1" ht="36" customHeight="1" x14ac:dyDescent="0.15">
      <c r="A19" s="470" t="s">
        <v>140</v>
      </c>
      <c r="B19" s="471"/>
      <c r="C19" s="474">
        <f t="shared" ref="C19:C23" si="1">SUM(E19:M19)</f>
        <v>5352</v>
      </c>
      <c r="D19" s="474"/>
      <c r="E19" s="475">
        <v>579</v>
      </c>
      <c r="F19" s="476"/>
      <c r="G19" s="475">
        <v>712</v>
      </c>
      <c r="H19" s="476"/>
      <c r="I19" s="475">
        <v>541</v>
      </c>
      <c r="J19" s="476"/>
      <c r="K19" s="186">
        <v>2332</v>
      </c>
      <c r="L19" s="186">
        <v>428</v>
      </c>
      <c r="M19" s="187">
        <v>760</v>
      </c>
      <c r="N19" s="65"/>
      <c r="O19" s="65"/>
      <c r="P19" s="65"/>
      <c r="Q19" s="64"/>
    </row>
    <row r="20" spans="1:17" s="63" customFormat="1" ht="36" customHeight="1" x14ac:dyDescent="0.15">
      <c r="A20" s="470" t="s">
        <v>164</v>
      </c>
      <c r="B20" s="471"/>
      <c r="C20" s="474">
        <f t="shared" si="1"/>
        <v>5767</v>
      </c>
      <c r="D20" s="474"/>
      <c r="E20" s="475">
        <v>561</v>
      </c>
      <c r="F20" s="476"/>
      <c r="G20" s="475">
        <v>746</v>
      </c>
      <c r="H20" s="476"/>
      <c r="I20" s="475">
        <v>585</v>
      </c>
      <c r="J20" s="476"/>
      <c r="K20" s="188">
        <v>2510</v>
      </c>
      <c r="L20" s="188">
        <v>416</v>
      </c>
      <c r="M20" s="189">
        <v>949</v>
      </c>
      <c r="N20" s="65"/>
      <c r="O20" s="65"/>
      <c r="P20" s="65"/>
      <c r="Q20" s="64"/>
    </row>
    <row r="21" spans="1:17" s="63" customFormat="1" ht="36" customHeight="1" x14ac:dyDescent="0.15">
      <c r="A21" s="470" t="s">
        <v>165</v>
      </c>
      <c r="B21" s="471"/>
      <c r="C21" s="474">
        <f t="shared" si="1"/>
        <v>6152</v>
      </c>
      <c r="D21" s="474"/>
      <c r="E21" s="475">
        <v>541</v>
      </c>
      <c r="F21" s="476"/>
      <c r="G21" s="475">
        <v>788</v>
      </c>
      <c r="H21" s="476"/>
      <c r="I21" s="475">
        <v>655</v>
      </c>
      <c r="J21" s="476"/>
      <c r="K21" s="186">
        <v>2736</v>
      </c>
      <c r="L21" s="186">
        <v>441</v>
      </c>
      <c r="M21" s="187">
        <v>991</v>
      </c>
      <c r="N21" s="65"/>
      <c r="O21" s="65"/>
      <c r="P21" s="65"/>
      <c r="Q21" s="64"/>
    </row>
    <row r="22" spans="1:17" s="63" customFormat="1" ht="36" customHeight="1" x14ac:dyDescent="0.15">
      <c r="A22" s="470" t="s">
        <v>166</v>
      </c>
      <c r="B22" s="471"/>
      <c r="C22" s="474">
        <f t="shared" si="1"/>
        <v>6630</v>
      </c>
      <c r="D22" s="474"/>
      <c r="E22" s="475">
        <v>513</v>
      </c>
      <c r="F22" s="476"/>
      <c r="G22" s="475">
        <v>756</v>
      </c>
      <c r="H22" s="476"/>
      <c r="I22" s="475">
        <v>739</v>
      </c>
      <c r="J22" s="476"/>
      <c r="K22" s="186">
        <v>2834</v>
      </c>
      <c r="L22" s="186">
        <v>462</v>
      </c>
      <c r="M22" s="187">
        <v>1326</v>
      </c>
      <c r="N22" s="65"/>
      <c r="O22" s="65"/>
      <c r="P22" s="65"/>
      <c r="Q22" s="64"/>
    </row>
    <row r="23" spans="1:17" s="63" customFormat="1" ht="36" customHeight="1" thickBot="1" x14ac:dyDescent="0.2">
      <c r="A23" s="472" t="s">
        <v>167</v>
      </c>
      <c r="B23" s="473"/>
      <c r="C23" s="481">
        <f t="shared" si="1"/>
        <v>6921</v>
      </c>
      <c r="D23" s="481"/>
      <c r="E23" s="479">
        <v>508</v>
      </c>
      <c r="F23" s="480"/>
      <c r="G23" s="479">
        <v>699</v>
      </c>
      <c r="H23" s="480"/>
      <c r="I23" s="479">
        <v>730</v>
      </c>
      <c r="J23" s="480"/>
      <c r="K23" s="190">
        <v>2782</v>
      </c>
      <c r="L23" s="190">
        <v>461</v>
      </c>
      <c r="M23" s="191">
        <v>1741</v>
      </c>
      <c r="N23" s="65"/>
      <c r="O23" s="65"/>
      <c r="P23" s="65"/>
      <c r="Q23" s="64"/>
    </row>
    <row r="24" spans="1:17" s="63" customFormat="1" ht="26.25" customHeight="1" x14ac:dyDescent="0.15">
      <c r="F24" s="64"/>
      <c r="G24" s="67"/>
      <c r="H24" s="67"/>
      <c r="I24" s="67"/>
      <c r="J24" s="67"/>
      <c r="K24" s="67"/>
      <c r="L24" s="67"/>
      <c r="M24" s="66" t="s">
        <v>139</v>
      </c>
      <c r="N24" s="65"/>
      <c r="O24" s="65"/>
      <c r="P24" s="65"/>
      <c r="Q24" s="64"/>
    </row>
  </sheetData>
  <mergeCells count="67">
    <mergeCell ref="A1:M1"/>
    <mergeCell ref="I6:J6"/>
    <mergeCell ref="G12:H12"/>
    <mergeCell ref="G11:H11"/>
    <mergeCell ref="D7:F7"/>
    <mergeCell ref="D6:F6"/>
    <mergeCell ref="D12:F12"/>
    <mergeCell ref="D11:F11"/>
    <mergeCell ref="D9:F9"/>
    <mergeCell ref="D8:F8"/>
    <mergeCell ref="I11:J11"/>
    <mergeCell ref="I10:J10"/>
    <mergeCell ref="I9:J9"/>
    <mergeCell ref="I8:J8"/>
    <mergeCell ref="I7:J7"/>
    <mergeCell ref="K5:K6"/>
    <mergeCell ref="I18:J18"/>
    <mergeCell ref="G23:H23"/>
    <mergeCell ref="G22:H22"/>
    <mergeCell ref="G21:H21"/>
    <mergeCell ref="I23:J23"/>
    <mergeCell ref="I22:J22"/>
    <mergeCell ref="I21:J21"/>
    <mergeCell ref="A23:B23"/>
    <mergeCell ref="A22:B22"/>
    <mergeCell ref="E23:F23"/>
    <mergeCell ref="E22:F22"/>
    <mergeCell ref="E21:F21"/>
    <mergeCell ref="C23:D23"/>
    <mergeCell ref="C22:D22"/>
    <mergeCell ref="C21:D21"/>
    <mergeCell ref="A14:M14"/>
    <mergeCell ref="A17:B17"/>
    <mergeCell ref="C17:D17"/>
    <mergeCell ref="A21:B21"/>
    <mergeCell ref="A20:B20"/>
    <mergeCell ref="A19:B19"/>
    <mergeCell ref="A18:B18"/>
    <mergeCell ref="E20:F20"/>
    <mergeCell ref="C20:D20"/>
    <mergeCell ref="G17:H17"/>
    <mergeCell ref="I17:J17"/>
    <mergeCell ref="G19:H19"/>
    <mergeCell ref="G18:H18"/>
    <mergeCell ref="G20:H20"/>
    <mergeCell ref="I20:J20"/>
    <mergeCell ref="I19:J19"/>
    <mergeCell ref="C19:D19"/>
    <mergeCell ref="C18:D18"/>
    <mergeCell ref="E19:F19"/>
    <mergeCell ref="E18:F18"/>
    <mergeCell ref="E17:F17"/>
    <mergeCell ref="A5:C6"/>
    <mergeCell ref="A7:C7"/>
    <mergeCell ref="A12:C12"/>
    <mergeCell ref="A11:C11"/>
    <mergeCell ref="A10:C10"/>
    <mergeCell ref="A9:C9"/>
    <mergeCell ref="A8:C8"/>
    <mergeCell ref="D10:F10"/>
    <mergeCell ref="D5:J5"/>
    <mergeCell ref="I12:J12"/>
    <mergeCell ref="G10:H10"/>
    <mergeCell ref="G9:H9"/>
    <mergeCell ref="G8:H8"/>
    <mergeCell ref="G7:H7"/>
    <mergeCell ref="G6:H6"/>
  </mergeCells>
  <phoneticPr fontId="1"/>
  <printOptions horizontalCentered="1"/>
  <pageMargins left="0.51181102362204722" right="0.51181102362204722" top="0.74803149606299213" bottom="0.74803149606299213" header="0.51181102362204722" footer="0.31496062992125984"/>
  <pageSetup paperSize="9" orientation="portrait" r:id="rId1"/>
  <headerFooter scaleWithDoc="0" alignWithMargins="0">
    <oddHeader>&amp;L人口－２１</oddHeader>
  </headerFooter>
  <ignoredErrors>
    <ignoredError sqref="D12 D7:F11"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13 国調人口</vt:lpstr>
      <vt:lpstr>14 国調要約</vt:lpstr>
      <vt:lpstr>15･16 国調要約 A3版</vt:lpstr>
      <vt:lpstr>15・16 国調要約 A4版</vt:lpstr>
      <vt:lpstr>17・18人口・世帯 A3版</vt:lpstr>
      <vt:lpstr>17・18 人口・世帯 A4版</vt:lpstr>
      <vt:lpstr>19・20 年齢別男女 A3版</vt:lpstr>
      <vt:lpstr>19・20 年齢別男女 A4版</vt:lpstr>
      <vt:lpstr>21 住基台帳・外国人</vt:lpstr>
      <vt:lpstr>22 DID・配偶有無別</vt:lpstr>
      <vt:lpstr>'13 国調人口'!Print_Area</vt:lpstr>
      <vt:lpstr>'14 国調要約'!Print_Area</vt:lpstr>
      <vt:lpstr>'21 住基台帳・外国人'!Print_Area</vt:lpstr>
      <vt:lpstr>'22 DID・配偶有無別'!Print_Area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2022-03-15T02:58:38Z</dcterms:created>
  <dcterms:modified xsi:type="dcterms:W3CDTF">2022-03-15T02:58:41Z</dcterms:modified>
</cp:coreProperties>
</file>