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ms-office.chartcolorstyle+xml" PartName="/xl/charts/colors1.xml"/>
  <Override ContentType="application/vnd.ms-office.chartcolorstyle+xml" PartName="/xl/charts/colors2.xml"/>
  <Override ContentType="application/vnd.ms-office.chartstyle+xml" PartName="/xl/charts/style1.xml"/>
  <Override ContentType="application/vnd.ms-office.chartstyle+xml" PartName="/xl/charts/style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PROFILE01\home\4011\Desktop\"/>
    </mc:Choice>
  </mc:AlternateContent>
  <bookViews>
    <workbookView xWindow="0" yWindow="0" windowWidth="20460" windowHeight="7710" tabRatio="878" firstSheet="4" activeTab="8"/>
  </bookViews>
  <sheets>
    <sheet name="12 国調人口" sheetId="3" r:id="rId1"/>
    <sheet name="13 国調要約" sheetId="4" r:id="rId2"/>
    <sheet name="14・15 国調要約 A3版" sheetId="5" r:id="rId3"/>
    <sheet name="14・15 国調要約 A4版" sheetId="6" r:id="rId4"/>
    <sheet name="16・17 人口・世帯 A3版" sheetId="8" r:id="rId5"/>
    <sheet name="16・17 人口・世帯 A4版" sheetId="7" r:id="rId6"/>
    <sheet name="18・19 年齢別男女 A3版" sheetId="10" r:id="rId7"/>
    <sheet name="18・19 年齢別男女 A4版" sheetId="9" r:id="rId8"/>
    <sheet name="20 住基台帳・外国人" sheetId="12" r:id="rId9"/>
    <sheet name="21 DID・配偶有無別" sheetId="11" r:id="rId10"/>
  </sheets>
  <definedNames>
    <definedName name="_xlnm.Print_Area" localSheetId="0">'12 国調人口'!$A$1:$I$58</definedName>
    <definedName name="_xlnm.Print_Area" localSheetId="1">'13 国調要約'!$A$1:$G$39</definedName>
    <definedName name="_xlnm.Print_Area" localSheetId="8">'20 住基台帳・外国人'!$A$1:$M$23</definedName>
    <definedName name="_xlnm.Print_Area" localSheetId="9">'21 DID・配偶有無別'!$A$1:$K$35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2" l="1"/>
  <c r="D11" i="12"/>
  <c r="D12" i="12"/>
  <c r="C8" i="10"/>
  <c r="C11" i="10" s="1"/>
  <c r="C33" i="10" s="1"/>
  <c r="F8" i="10"/>
  <c r="C9" i="10"/>
  <c r="F9" i="10"/>
  <c r="C10" i="10"/>
  <c r="F10" i="10"/>
  <c r="F11" i="10" s="1"/>
  <c r="F33" i="10" s="1"/>
  <c r="D11" i="10"/>
  <c r="E11" i="10"/>
  <c r="G11" i="10"/>
  <c r="H11" i="10"/>
  <c r="I11" i="10"/>
  <c r="J11" i="10"/>
  <c r="K11" i="10"/>
  <c r="L11" i="10"/>
  <c r="M11" i="10"/>
  <c r="N11" i="10"/>
  <c r="O11" i="10"/>
  <c r="P11" i="10"/>
  <c r="Q11" i="10"/>
  <c r="R11" i="10"/>
  <c r="S11" i="10"/>
  <c r="T11" i="10"/>
  <c r="U11" i="10"/>
  <c r="V11" i="10"/>
  <c r="W11" i="10"/>
  <c r="X11" i="10"/>
  <c r="Y11" i="10"/>
  <c r="Z11" i="10"/>
  <c r="C12" i="10"/>
  <c r="C22" i="10" s="1"/>
  <c r="F12" i="10"/>
  <c r="C13" i="10"/>
  <c r="F13" i="10"/>
  <c r="C14" i="10"/>
  <c r="F14" i="10"/>
  <c r="C15" i="10"/>
  <c r="F15" i="10"/>
  <c r="C16" i="10"/>
  <c r="F16" i="10"/>
  <c r="C17" i="10"/>
  <c r="F17" i="10"/>
  <c r="C18" i="10"/>
  <c r="F18" i="10"/>
  <c r="C19" i="10"/>
  <c r="F19" i="10"/>
  <c r="C20" i="10"/>
  <c r="F20" i="10"/>
  <c r="C21" i="10"/>
  <c r="F21" i="10"/>
  <c r="D22" i="10"/>
  <c r="D33" i="10" s="1"/>
  <c r="E22" i="10"/>
  <c r="E33" i="10" s="1"/>
  <c r="F22" i="10"/>
  <c r="G22" i="10"/>
  <c r="G33" i="10" s="1"/>
  <c r="H22" i="10"/>
  <c r="I22" i="10"/>
  <c r="J22" i="10"/>
  <c r="J33" i="10" s="1"/>
  <c r="K22" i="10"/>
  <c r="K33" i="10" s="1"/>
  <c r="L22" i="10"/>
  <c r="L33" i="10" s="1"/>
  <c r="M22" i="10"/>
  <c r="M33" i="10" s="1"/>
  <c r="N22" i="10"/>
  <c r="O22" i="10"/>
  <c r="P22" i="10"/>
  <c r="P33" i="10" s="1"/>
  <c r="Q22" i="10"/>
  <c r="Q33" i="10" s="1"/>
  <c r="R22" i="10"/>
  <c r="R33" i="10" s="1"/>
  <c r="S22" i="10"/>
  <c r="S33" i="10" s="1"/>
  <c r="T22" i="10"/>
  <c r="U22" i="10"/>
  <c r="V22" i="10"/>
  <c r="V33" i="10" s="1"/>
  <c r="W22" i="10"/>
  <c r="W33" i="10" s="1"/>
  <c r="X22" i="10"/>
  <c r="X33" i="10" s="1"/>
  <c r="Y22" i="10"/>
  <c r="Y33" i="10" s="1"/>
  <c r="Z22" i="10"/>
  <c r="C23" i="10"/>
  <c r="F23" i="10"/>
  <c r="C24" i="10"/>
  <c r="F24" i="10"/>
  <c r="F31" i="10" s="1"/>
  <c r="C25" i="10"/>
  <c r="F25" i="10"/>
  <c r="C26" i="10"/>
  <c r="F26" i="10"/>
  <c r="C27" i="10"/>
  <c r="F27" i="10"/>
  <c r="C28" i="10"/>
  <c r="F28" i="10"/>
  <c r="C29" i="10"/>
  <c r="F29" i="10"/>
  <c r="C30" i="10"/>
  <c r="F30" i="10"/>
  <c r="C31" i="10"/>
  <c r="D31" i="10"/>
  <c r="E31" i="10"/>
  <c r="G31" i="10"/>
  <c r="H31" i="10"/>
  <c r="I31" i="10"/>
  <c r="J31" i="10"/>
  <c r="K31" i="10"/>
  <c r="L31" i="10"/>
  <c r="M31" i="10"/>
  <c r="N31" i="10"/>
  <c r="O31" i="10"/>
  <c r="P31" i="10"/>
  <c r="Q31" i="10"/>
  <c r="R31" i="10"/>
  <c r="S31" i="10"/>
  <c r="T31" i="10"/>
  <c r="U31" i="10"/>
  <c r="V31" i="10"/>
  <c r="W31" i="10"/>
  <c r="X31" i="10"/>
  <c r="Y31" i="10"/>
  <c r="Z31" i="10"/>
  <c r="H33" i="10"/>
  <c r="I33" i="10"/>
  <c r="N33" i="10"/>
  <c r="O33" i="10"/>
  <c r="T33" i="10"/>
  <c r="U33" i="10"/>
  <c r="Z33" i="10"/>
  <c r="B9" i="9"/>
  <c r="E9" i="9"/>
  <c r="E12" i="9" s="1"/>
  <c r="B10" i="9"/>
  <c r="B12" i="9" s="1"/>
  <c r="E10" i="9"/>
  <c r="B11" i="9"/>
  <c r="E11" i="9"/>
  <c r="C12" i="9"/>
  <c r="D12" i="9"/>
  <c r="F12" i="9"/>
  <c r="G12" i="9"/>
  <c r="H12" i="9"/>
  <c r="I12" i="9"/>
  <c r="J12" i="9"/>
  <c r="K12" i="9"/>
  <c r="L12" i="9"/>
  <c r="M12" i="9"/>
  <c r="N12" i="9"/>
  <c r="O12" i="9"/>
  <c r="P12" i="9"/>
  <c r="Q12" i="9"/>
  <c r="R12" i="9"/>
  <c r="S12" i="9"/>
  <c r="T12" i="9"/>
  <c r="U12" i="9"/>
  <c r="V12" i="9"/>
  <c r="W12" i="9"/>
  <c r="X12" i="9"/>
  <c r="Y12" i="9"/>
  <c r="B13" i="9"/>
  <c r="E13" i="9"/>
  <c r="E23" i="9" s="1"/>
  <c r="B14" i="9"/>
  <c r="E14" i="9"/>
  <c r="B15" i="9"/>
  <c r="B23" i="9" s="1"/>
  <c r="E15" i="9"/>
  <c r="B16" i="9"/>
  <c r="E16" i="9"/>
  <c r="B17" i="9"/>
  <c r="E17" i="9"/>
  <c r="B18" i="9"/>
  <c r="E18" i="9"/>
  <c r="B19" i="9"/>
  <c r="E19" i="9"/>
  <c r="B20" i="9"/>
  <c r="E20" i="9"/>
  <c r="B21" i="9"/>
  <c r="E21" i="9"/>
  <c r="B22" i="9"/>
  <c r="E22" i="9"/>
  <c r="C23" i="9"/>
  <c r="D23" i="9"/>
  <c r="D34" i="9" s="1"/>
  <c r="F23" i="9"/>
  <c r="G23" i="9"/>
  <c r="G34" i="9" s="1"/>
  <c r="H23" i="9"/>
  <c r="H34" i="9" s="1"/>
  <c r="I23" i="9"/>
  <c r="J23" i="9"/>
  <c r="J34" i="9" s="1"/>
  <c r="K23" i="9"/>
  <c r="L23" i="9"/>
  <c r="M23" i="9"/>
  <c r="M34" i="9" s="1"/>
  <c r="N23" i="9"/>
  <c r="N34" i="9" s="1"/>
  <c r="O23" i="9"/>
  <c r="P23" i="9"/>
  <c r="P34" i="9" s="1"/>
  <c r="Q23" i="9"/>
  <c r="R23" i="9"/>
  <c r="S23" i="9"/>
  <c r="S34" i="9" s="1"/>
  <c r="T23" i="9"/>
  <c r="T34" i="9" s="1"/>
  <c r="U23" i="9"/>
  <c r="V23" i="9"/>
  <c r="V34" i="9" s="1"/>
  <c r="W23" i="9"/>
  <c r="X23" i="9"/>
  <c r="Y23" i="9"/>
  <c r="Y34" i="9" s="1"/>
  <c r="B24" i="9"/>
  <c r="B32" i="9" s="1"/>
  <c r="E24" i="9"/>
  <c r="B25" i="9"/>
  <c r="E25" i="9"/>
  <c r="B26" i="9"/>
  <c r="E26" i="9"/>
  <c r="E32" i="9" s="1"/>
  <c r="B27" i="9"/>
  <c r="E27" i="9"/>
  <c r="B28" i="9"/>
  <c r="E28" i="9"/>
  <c r="B29" i="9"/>
  <c r="E29" i="9"/>
  <c r="B30" i="9"/>
  <c r="E30" i="9"/>
  <c r="B31" i="9"/>
  <c r="E31" i="9"/>
  <c r="C32" i="9"/>
  <c r="D32" i="9"/>
  <c r="F32" i="9"/>
  <c r="G32" i="9"/>
  <c r="H32" i="9"/>
  <c r="I32" i="9"/>
  <c r="J32" i="9"/>
  <c r="K32" i="9"/>
  <c r="L32" i="9"/>
  <c r="M32" i="9"/>
  <c r="N32" i="9"/>
  <c r="O32" i="9"/>
  <c r="P32" i="9"/>
  <c r="Q32" i="9"/>
  <c r="R32" i="9"/>
  <c r="S32" i="9"/>
  <c r="T32" i="9"/>
  <c r="U32" i="9"/>
  <c r="V32" i="9"/>
  <c r="W32" i="9"/>
  <c r="X32" i="9"/>
  <c r="Y32" i="9"/>
  <c r="C34" i="9"/>
  <c r="F34" i="9"/>
  <c r="I34" i="9"/>
  <c r="K34" i="9"/>
  <c r="L34" i="9"/>
  <c r="O34" i="9"/>
  <c r="Q34" i="9"/>
  <c r="R34" i="9"/>
  <c r="U34" i="9"/>
  <c r="W34" i="9"/>
  <c r="X34" i="9"/>
  <c r="B34" i="9" l="1"/>
  <c r="E34" i="9"/>
  <c r="B15" i="8"/>
  <c r="B16" i="8"/>
  <c r="B17" i="8"/>
  <c r="B18" i="8"/>
  <c r="B19" i="8"/>
  <c r="B20" i="8"/>
  <c r="B21" i="8"/>
  <c r="B22" i="8"/>
  <c r="B23" i="8"/>
  <c r="B24" i="8"/>
  <c r="B25" i="8"/>
  <c r="B16" i="7"/>
  <c r="B17" i="7"/>
  <c r="B18" i="7"/>
  <c r="B19" i="7"/>
  <c r="B20" i="7"/>
  <c r="B21" i="7"/>
  <c r="B22" i="7"/>
  <c r="B23" i="7"/>
  <c r="B24" i="7"/>
  <c r="B25" i="7"/>
  <c r="B26" i="7"/>
  <c r="E9" i="6" l="1"/>
  <c r="B9" i="6" s="1"/>
  <c r="D9" i="6" s="1"/>
  <c r="G9" i="6"/>
  <c r="H9" i="6"/>
  <c r="J9" i="6" s="1"/>
  <c r="K9" i="6"/>
  <c r="M9" i="6"/>
  <c r="N9" i="6"/>
  <c r="P9" i="6"/>
  <c r="Q9" i="6"/>
  <c r="S9" i="6" s="1"/>
  <c r="B10" i="6"/>
  <c r="D10" i="6"/>
  <c r="G10" i="6"/>
  <c r="J10" i="6"/>
  <c r="M10" i="6"/>
  <c r="P10" i="6"/>
  <c r="S10" i="6"/>
  <c r="B11" i="6"/>
  <c r="D11" i="6"/>
  <c r="G11" i="6"/>
  <c r="J11" i="6"/>
  <c r="M11" i="6"/>
  <c r="P11" i="6"/>
  <c r="S11" i="6"/>
  <c r="D12" i="6"/>
  <c r="B13" i="6"/>
  <c r="D13" i="6"/>
  <c r="G13" i="6"/>
  <c r="J13" i="6"/>
  <c r="M13" i="6"/>
  <c r="P13" i="6"/>
  <c r="S13" i="6"/>
  <c r="D14" i="6"/>
  <c r="D15" i="6"/>
  <c r="G15" i="6"/>
  <c r="J15" i="6"/>
  <c r="M15" i="6"/>
  <c r="P15" i="6"/>
  <c r="S15" i="6"/>
  <c r="H16" i="6"/>
  <c r="J16" i="6"/>
  <c r="Q16" i="6"/>
  <c r="S16" i="6"/>
  <c r="B17" i="6"/>
  <c r="D17" i="6" s="1"/>
  <c r="C17" i="6"/>
  <c r="E17" i="6"/>
  <c r="E16" i="6" s="1"/>
  <c r="G16" i="6" s="1"/>
  <c r="F17" i="6"/>
  <c r="G17" i="6"/>
  <c r="H17" i="6"/>
  <c r="J17" i="6" s="1"/>
  <c r="I17" i="6"/>
  <c r="K17" i="6"/>
  <c r="K16" i="6" s="1"/>
  <c r="M16" i="6" s="1"/>
  <c r="L17" i="6"/>
  <c r="M17" i="6"/>
  <c r="N17" i="6"/>
  <c r="N16" i="6" s="1"/>
  <c r="P16" i="6" s="1"/>
  <c r="O17" i="6"/>
  <c r="Q17" i="6"/>
  <c r="R17" i="6"/>
  <c r="S17" i="6"/>
  <c r="D18" i="6"/>
  <c r="G18" i="6"/>
  <c r="J18" i="6"/>
  <c r="M18" i="6"/>
  <c r="P18" i="6"/>
  <c r="S18" i="6"/>
  <c r="D19" i="6"/>
  <c r="G19" i="6"/>
  <c r="J19" i="6"/>
  <c r="M19" i="6"/>
  <c r="P19" i="6"/>
  <c r="S19" i="6"/>
  <c r="B20" i="6"/>
  <c r="D20" i="6" s="1"/>
  <c r="C20" i="6"/>
  <c r="E20" i="6"/>
  <c r="F20" i="6"/>
  <c r="G20" i="6"/>
  <c r="H20" i="6"/>
  <c r="J20" i="6" s="1"/>
  <c r="I20" i="6"/>
  <c r="K20" i="6"/>
  <c r="L20" i="6"/>
  <c r="M20" i="6"/>
  <c r="N20" i="6"/>
  <c r="P20" i="6" s="1"/>
  <c r="O20" i="6"/>
  <c r="Q20" i="6"/>
  <c r="R20" i="6"/>
  <c r="S20" i="6"/>
  <c r="D21" i="6"/>
  <c r="G21" i="6"/>
  <c r="J21" i="6"/>
  <c r="M21" i="6"/>
  <c r="P21" i="6"/>
  <c r="S21" i="6"/>
  <c r="D22" i="6"/>
  <c r="G22" i="6"/>
  <c r="J22" i="6"/>
  <c r="M22" i="6"/>
  <c r="P22" i="6"/>
  <c r="S22" i="6"/>
  <c r="B23" i="6"/>
  <c r="D23" i="6" s="1"/>
  <c r="C23" i="6"/>
  <c r="E23" i="6"/>
  <c r="F23" i="6"/>
  <c r="G23" i="6"/>
  <c r="H23" i="6"/>
  <c r="J23" i="6" s="1"/>
  <c r="I23" i="6"/>
  <c r="K23" i="6"/>
  <c r="L23" i="6"/>
  <c r="M23" i="6"/>
  <c r="N23" i="6"/>
  <c r="P23" i="6" s="1"/>
  <c r="O23" i="6"/>
  <c r="Q23" i="6"/>
  <c r="R23" i="6"/>
  <c r="S23" i="6"/>
  <c r="D24" i="6"/>
  <c r="G24" i="6"/>
  <c r="J24" i="6"/>
  <c r="M24" i="6"/>
  <c r="P24" i="6"/>
  <c r="S24" i="6"/>
  <c r="D25" i="6"/>
  <c r="G25" i="6"/>
  <c r="J25" i="6"/>
  <c r="M25" i="6"/>
  <c r="P25" i="6"/>
  <c r="S25" i="6"/>
  <c r="E6" i="5"/>
  <c r="B6" i="5" s="1"/>
  <c r="D6" i="5" s="1"/>
  <c r="G6" i="5"/>
  <c r="H6" i="5"/>
  <c r="J6" i="5" s="1"/>
  <c r="K6" i="5"/>
  <c r="M6" i="5"/>
  <c r="N6" i="5"/>
  <c r="P6" i="5"/>
  <c r="Q6" i="5"/>
  <c r="S6" i="5" s="1"/>
  <c r="B7" i="5"/>
  <c r="D7" i="5"/>
  <c r="G7" i="5"/>
  <c r="J7" i="5"/>
  <c r="M7" i="5"/>
  <c r="P7" i="5"/>
  <c r="S7" i="5"/>
  <c r="B8" i="5"/>
  <c r="D8" i="5" s="1"/>
  <c r="G8" i="5"/>
  <c r="J8" i="5"/>
  <c r="M8" i="5"/>
  <c r="P8" i="5"/>
  <c r="S8" i="5"/>
  <c r="D9" i="5"/>
  <c r="B10" i="5"/>
  <c r="D10" i="5"/>
  <c r="G10" i="5"/>
  <c r="J10" i="5"/>
  <c r="M10" i="5"/>
  <c r="P10" i="5"/>
  <c r="S10" i="5"/>
  <c r="D11" i="5"/>
  <c r="D12" i="5"/>
  <c r="G12" i="5"/>
  <c r="J12" i="5"/>
  <c r="M12" i="5"/>
  <c r="P12" i="5"/>
  <c r="S12" i="5"/>
  <c r="H13" i="5"/>
  <c r="J13" i="5"/>
  <c r="N13" i="5"/>
  <c r="P13" i="5" s="1"/>
  <c r="B14" i="5"/>
  <c r="B13" i="5" s="1"/>
  <c r="D13" i="5" s="1"/>
  <c r="C14" i="5"/>
  <c r="D14" i="5"/>
  <c r="E14" i="5"/>
  <c r="E13" i="5" s="1"/>
  <c r="G13" i="5" s="1"/>
  <c r="F14" i="5"/>
  <c r="G14" i="5"/>
  <c r="H14" i="5"/>
  <c r="I14" i="5"/>
  <c r="J14" i="5"/>
  <c r="K14" i="5"/>
  <c r="K13" i="5" s="1"/>
  <c r="M13" i="5" s="1"/>
  <c r="L14" i="5"/>
  <c r="M14" i="5"/>
  <c r="N14" i="5"/>
  <c r="O14" i="5"/>
  <c r="P14" i="5"/>
  <c r="Q14" i="5"/>
  <c r="R14" i="5"/>
  <c r="S14" i="5"/>
  <c r="D15" i="5"/>
  <c r="G15" i="5"/>
  <c r="J15" i="5"/>
  <c r="M15" i="5"/>
  <c r="P15" i="5"/>
  <c r="S15" i="5"/>
  <c r="D16" i="5"/>
  <c r="G16" i="5"/>
  <c r="J16" i="5"/>
  <c r="M16" i="5"/>
  <c r="P16" i="5"/>
  <c r="S16" i="5"/>
  <c r="B17" i="5"/>
  <c r="C17" i="5"/>
  <c r="D17" i="5"/>
  <c r="E17" i="5"/>
  <c r="F17" i="5"/>
  <c r="G17" i="5"/>
  <c r="H17" i="5"/>
  <c r="I17" i="5"/>
  <c r="J17" i="5"/>
  <c r="K17" i="5"/>
  <c r="L17" i="5"/>
  <c r="M17" i="5"/>
  <c r="N17" i="5"/>
  <c r="O17" i="5"/>
  <c r="P17" i="5"/>
  <c r="Q17" i="5"/>
  <c r="Q13" i="5" s="1"/>
  <c r="S13" i="5" s="1"/>
  <c r="R17" i="5"/>
  <c r="S17" i="5"/>
  <c r="D18" i="5"/>
  <c r="G18" i="5"/>
  <c r="J18" i="5"/>
  <c r="M18" i="5"/>
  <c r="P18" i="5"/>
  <c r="S18" i="5"/>
  <c r="D19" i="5"/>
  <c r="G19" i="5"/>
  <c r="J19" i="5"/>
  <c r="M19" i="5"/>
  <c r="P19" i="5"/>
  <c r="S19" i="5"/>
  <c r="B20" i="5"/>
  <c r="C20" i="5"/>
  <c r="D20" i="5"/>
  <c r="E20" i="5"/>
  <c r="F20" i="5"/>
  <c r="G20" i="5"/>
  <c r="H20" i="5"/>
  <c r="I20" i="5"/>
  <c r="J20" i="5"/>
  <c r="K20" i="5"/>
  <c r="L20" i="5"/>
  <c r="M20" i="5"/>
  <c r="N20" i="5"/>
  <c r="O20" i="5"/>
  <c r="P20" i="5"/>
  <c r="Q20" i="5"/>
  <c r="R20" i="5"/>
  <c r="S20" i="5"/>
  <c r="D21" i="5"/>
  <c r="G21" i="5"/>
  <c r="J21" i="5"/>
  <c r="M21" i="5"/>
  <c r="P21" i="5"/>
  <c r="S21" i="5"/>
  <c r="D22" i="5"/>
  <c r="G22" i="5"/>
  <c r="J22" i="5"/>
  <c r="M22" i="5"/>
  <c r="P22" i="5"/>
  <c r="S22" i="5"/>
  <c r="B16" i="6" l="1"/>
  <c r="D16" i="6" s="1"/>
  <c r="P17" i="6"/>
  <c r="B6" i="4"/>
  <c r="D6" i="4"/>
  <c r="E6" i="4"/>
  <c r="G6" i="4" s="1"/>
  <c r="D7" i="4"/>
  <c r="G7" i="4"/>
  <c r="D8" i="4"/>
  <c r="G8" i="4"/>
  <c r="D9" i="4"/>
  <c r="G9" i="4"/>
  <c r="D10" i="4"/>
  <c r="G10" i="4"/>
  <c r="D11" i="4"/>
  <c r="G11" i="4"/>
  <c r="D12" i="4"/>
  <c r="G12" i="4"/>
  <c r="B13" i="4"/>
  <c r="D13" i="4" s="1"/>
  <c r="B14" i="4"/>
  <c r="D14" i="4" s="1"/>
  <c r="E14" i="4"/>
  <c r="G14" i="4" s="1"/>
  <c r="D15" i="4"/>
  <c r="G15" i="4"/>
  <c r="D16" i="4"/>
  <c r="G16" i="4"/>
  <c r="B17" i="4"/>
  <c r="D17" i="4" s="1"/>
  <c r="E17" i="4"/>
  <c r="E13" i="4" s="1"/>
  <c r="G13" i="4" s="1"/>
  <c r="D18" i="4"/>
  <c r="G18" i="4"/>
  <c r="D19" i="4"/>
  <c r="G19" i="4"/>
  <c r="B20" i="4"/>
  <c r="D20" i="4" s="1"/>
  <c r="E20" i="4"/>
  <c r="G20" i="4" s="1"/>
  <c r="D21" i="4"/>
  <c r="G21" i="4"/>
  <c r="D22" i="4"/>
  <c r="G22" i="4"/>
  <c r="D24" i="4"/>
  <c r="G24" i="4"/>
  <c r="D25" i="4"/>
  <c r="G25" i="4"/>
  <c r="D26" i="4"/>
  <c r="G26" i="4"/>
  <c r="G17" i="4" l="1"/>
</calcChain>
</file>

<file path=xl/sharedStrings.xml><?xml version="1.0" encoding="utf-8"?>
<sst xmlns="http://schemas.openxmlformats.org/spreadsheetml/2006/main" count="726" uniqueCount="220">
  <si>
    <t>年　次</t>
  </si>
  <si>
    <t>豊川市</t>
  </si>
  <si>
    <t>人　　　　　口</t>
  </si>
  <si>
    <t>世帯数</t>
  </si>
  <si>
    <t>総　　数</t>
  </si>
  <si>
    <t>男</t>
  </si>
  <si>
    <t>女</t>
  </si>
  <si>
    <t>２２年</t>
  </si>
  <si>
    <t>４０年</t>
  </si>
  <si>
    <t>４５年</t>
  </si>
  <si>
    <t>５０年</t>
  </si>
  <si>
    <t>５５年</t>
  </si>
  <si>
    <t>６０年</t>
  </si>
  <si>
    <t>平成　２年</t>
  </si>
  <si>
    <t>７年</t>
  </si>
  <si>
    <t>１２年</t>
  </si>
  <si>
    <t>１７年</t>
  </si>
  <si>
    <t>区　　分</t>
  </si>
  <si>
    <t>総数</t>
  </si>
  <si>
    <t>０～４歳</t>
  </si>
  <si>
    <t>５～９歳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</si>
  <si>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</si>
  <si>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</si>
  <si>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</si>
  <si>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</si>
  <si>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</si>
  <si>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</si>
  <si>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</si>
  <si>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</si>
  <si>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</si>
  <si>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</si>
  <si>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</si>
  <si>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</si>
  <si>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</si>
  <si>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</si>
  <si>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</si>
  <si>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</si>
  <si>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</si>
  <si>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</si>
  <si>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</si>
  <si>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２７年</t>
    <rPh sb="2" eb="3">
      <t>ネン</t>
    </rPh>
    <phoneticPr fontId="1"/>
  </si>
  <si>
    <t>昭和３５年</t>
    <rPh sb="0" eb="2">
      <t>ショウワ</t>
    </rPh>
    <phoneticPr fontId="1"/>
  </si>
  <si>
    <t>　　65歳以上は20.3%から23.8%に上昇。</t>
    <phoneticPr fontId="5"/>
  </si>
  <si>
    <t>６．総人口に占める、愛知の15歳未満の割合は平成22年と比べ14.5%から13.8%に低下、15歳以上65歳未満は65.2%から62.4%に低下、</t>
    <phoneticPr fontId="5"/>
  </si>
  <si>
    <t>　　65歳以上は23.0%から26.6%に上昇。
　15歳未満人口は調査開始以来最低、65歳以上人口は調査開始以来最高。</t>
    <phoneticPr fontId="5"/>
  </si>
  <si>
    <t>５．総人口に占める、全国の15歳未満の割合は平成22年と比べ13.2%から12.6%に低下、15歳以上65歳未満は63.8%から60.7%に低下、</t>
    <phoneticPr fontId="5"/>
  </si>
  <si>
    <t>　　一世帯当たり人員は平成22年と比べると全国は2.42人から2.33人に減少、愛知は2.49人から2.41人に減少。</t>
    <phoneticPr fontId="5"/>
  </si>
  <si>
    <t>４．世帯員数2人以下の世帯数はいづれも増加、3人以上の世帯数はいづれも減少。
　</t>
    <phoneticPr fontId="5"/>
  </si>
  <si>
    <t>３．愛知県は外国人人口全国第２位。</t>
    <rPh sb="2" eb="5">
      <t>アイチケン</t>
    </rPh>
    <rPh sb="6" eb="8">
      <t>ガイコク</t>
    </rPh>
    <rPh sb="8" eb="9">
      <t>ジン</t>
    </rPh>
    <rPh sb="9" eb="11">
      <t>ジンコウ</t>
    </rPh>
    <rPh sb="11" eb="13">
      <t>ゼンコク</t>
    </rPh>
    <rPh sb="13" eb="14">
      <t>ダイ</t>
    </rPh>
    <rPh sb="15" eb="16">
      <t>イ</t>
    </rPh>
    <phoneticPr fontId="5"/>
  </si>
  <si>
    <t>２．日本の人口は、世界人口73億49百万人の1.7％を占め、中国、インド、アメリカ等につぎ、第１０位。</t>
    <phoneticPr fontId="5"/>
  </si>
  <si>
    <t>１．愛知県の人口は、全国４７都道府県中、東京都、神奈川県、大阪府につづいて第４位。</t>
    <phoneticPr fontId="5"/>
  </si>
  <si>
    <t xml:space="preserve">     平成2７年国勢調査は第20回目。</t>
    <phoneticPr fontId="5"/>
  </si>
  <si>
    <t>※　国勢調査は、我が国の人口の状況を明らかにするため、大正９年以来ほぼ５年ごとに実施されており、</t>
    <rPh sb="2" eb="4">
      <t>コクセイ</t>
    </rPh>
    <rPh sb="4" eb="6">
      <t>チョウサ</t>
    </rPh>
    <rPh sb="8" eb="9">
      <t>ワ</t>
    </rPh>
    <rPh sb="10" eb="11">
      <t>クニ</t>
    </rPh>
    <rPh sb="12" eb="14">
      <t>ジンコウ</t>
    </rPh>
    <rPh sb="15" eb="17">
      <t>ジョウキョウ</t>
    </rPh>
    <rPh sb="18" eb="19">
      <t>アキ</t>
    </rPh>
    <rPh sb="27" eb="29">
      <t>タイショウ</t>
    </rPh>
    <rPh sb="30" eb="31">
      <t>ネン</t>
    </rPh>
    <rPh sb="31" eb="33">
      <t>イライ</t>
    </rPh>
    <rPh sb="36" eb="37">
      <t>ネン</t>
    </rPh>
    <rPh sb="40" eb="42">
      <t>ジッシ</t>
    </rPh>
    <phoneticPr fontId="5"/>
  </si>
  <si>
    <t>資料：平成27年国勢調査</t>
    <phoneticPr fontId="5"/>
  </si>
  <si>
    <t>女</t>
    <rPh sb="0" eb="1">
      <t>オンナ</t>
    </rPh>
    <phoneticPr fontId="5"/>
  </si>
  <si>
    <t>男</t>
    <rPh sb="0" eb="1">
      <t>オトコ</t>
    </rPh>
    <phoneticPr fontId="5"/>
  </si>
  <si>
    <t>平　均　年　齢</t>
    <rPh sb="0" eb="1">
      <t>ヒラ</t>
    </rPh>
    <rPh sb="2" eb="3">
      <t>タモツ</t>
    </rPh>
    <rPh sb="4" eb="5">
      <t>トシ</t>
    </rPh>
    <rPh sb="6" eb="7">
      <t>ヨワイ</t>
    </rPh>
    <phoneticPr fontId="5"/>
  </si>
  <si>
    <t>年　齢　不　詳</t>
    <rPh sb="0" eb="1">
      <t>トシ</t>
    </rPh>
    <rPh sb="2" eb="3">
      <t>ヨワイ</t>
    </rPh>
    <rPh sb="4" eb="5">
      <t>フ</t>
    </rPh>
    <rPh sb="6" eb="7">
      <t>ショウ</t>
    </rPh>
    <phoneticPr fontId="5"/>
  </si>
  <si>
    <t>65歳以上(総人口比率)</t>
    <rPh sb="2" eb="3">
      <t>サイ</t>
    </rPh>
    <rPh sb="3" eb="5">
      <t>イジョウ</t>
    </rPh>
    <rPh sb="6" eb="7">
      <t>ソウ</t>
    </rPh>
    <rPh sb="7" eb="9">
      <t>ジンコウ</t>
    </rPh>
    <rPh sb="9" eb="11">
      <t>ヒリツ</t>
    </rPh>
    <phoneticPr fontId="5"/>
  </si>
  <si>
    <t>15～64歳(総人口比率)</t>
    <rPh sb="5" eb="6">
      <t>サイ</t>
    </rPh>
    <rPh sb="7" eb="8">
      <t>ソウ</t>
    </rPh>
    <rPh sb="8" eb="10">
      <t>ジンコウ</t>
    </rPh>
    <rPh sb="10" eb="12">
      <t>ヒリツ</t>
    </rPh>
    <phoneticPr fontId="5"/>
  </si>
  <si>
    <t>15歳未満(総人口比率)</t>
    <rPh sb="2" eb="3">
      <t>サイ</t>
    </rPh>
    <rPh sb="3" eb="5">
      <t>ミマン</t>
    </rPh>
    <rPh sb="6" eb="7">
      <t>ソウ</t>
    </rPh>
    <rPh sb="7" eb="9">
      <t>ジンコウ</t>
    </rPh>
    <rPh sb="9" eb="11">
      <t>ヒリツ</t>
    </rPh>
    <phoneticPr fontId="5"/>
  </si>
  <si>
    <t>年 齢 別 人 口</t>
    <rPh sb="0" eb="1">
      <t>トシ</t>
    </rPh>
    <rPh sb="2" eb="3">
      <t>ヨワイ</t>
    </rPh>
    <rPh sb="4" eb="5">
      <t>ベツ</t>
    </rPh>
    <rPh sb="6" eb="7">
      <t>ジン</t>
    </rPh>
    <rPh sb="8" eb="9">
      <t>クチ</t>
    </rPh>
    <phoneticPr fontId="5"/>
  </si>
  <si>
    <t>人口密度(人/k㎡)</t>
    <rPh sb="0" eb="2">
      <t>ジンコウ</t>
    </rPh>
    <rPh sb="2" eb="4">
      <t>ミツド</t>
    </rPh>
    <rPh sb="5" eb="6">
      <t>ヒト</t>
    </rPh>
    <phoneticPr fontId="5"/>
  </si>
  <si>
    <t>面　 　積 (k㎡)</t>
    <rPh sb="0" eb="1">
      <t>メン</t>
    </rPh>
    <rPh sb="4" eb="5">
      <t>セキ</t>
    </rPh>
    <phoneticPr fontId="5"/>
  </si>
  <si>
    <t>世　 　帯　 　数</t>
    <rPh sb="0" eb="1">
      <t>セ</t>
    </rPh>
    <rPh sb="4" eb="5">
      <t>オビ</t>
    </rPh>
    <rPh sb="8" eb="9">
      <t>カズ</t>
    </rPh>
    <phoneticPr fontId="5"/>
  </si>
  <si>
    <t>外 国 人 人 口</t>
    <rPh sb="0" eb="1">
      <t>ソト</t>
    </rPh>
    <rPh sb="2" eb="3">
      <t>コク</t>
    </rPh>
    <rPh sb="4" eb="5">
      <t>ジン</t>
    </rPh>
    <rPh sb="6" eb="7">
      <t>ジン</t>
    </rPh>
    <rPh sb="8" eb="9">
      <t>クチ</t>
    </rPh>
    <phoneticPr fontId="5"/>
  </si>
  <si>
    <t>人　口　総　数</t>
    <rPh sb="0" eb="1">
      <t>ヒト</t>
    </rPh>
    <rPh sb="2" eb="3">
      <t>クチ</t>
    </rPh>
    <rPh sb="4" eb="5">
      <t>フサ</t>
    </rPh>
    <rPh sb="6" eb="7">
      <t>カズ</t>
    </rPh>
    <phoneticPr fontId="5"/>
  </si>
  <si>
    <t>増減率(％)</t>
    <rPh sb="0" eb="2">
      <t>ゾウゲン</t>
    </rPh>
    <rPh sb="2" eb="3">
      <t>リツ</t>
    </rPh>
    <phoneticPr fontId="5"/>
  </si>
  <si>
    <t>平成２７年</t>
    <rPh sb="0" eb="2">
      <t>ヘイセイ</t>
    </rPh>
    <rPh sb="4" eb="5">
      <t>ネン</t>
    </rPh>
    <phoneticPr fontId="5"/>
  </si>
  <si>
    <t>平成２２年</t>
    <rPh sb="0" eb="2">
      <t>ヘイセイ</t>
    </rPh>
    <rPh sb="4" eb="5">
      <t>ネン</t>
    </rPh>
    <phoneticPr fontId="5"/>
  </si>
  <si>
    <t>愛知県</t>
    <rPh sb="0" eb="3">
      <t>アイチケン</t>
    </rPh>
    <phoneticPr fontId="5"/>
  </si>
  <si>
    <t>全　　国</t>
    <rPh sb="0" eb="1">
      <t>ゼン</t>
    </rPh>
    <rPh sb="3" eb="4">
      <t>コク</t>
    </rPh>
    <phoneticPr fontId="5"/>
  </si>
  <si>
    <t>項　　目</t>
    <rPh sb="0" eb="1">
      <t>コウ</t>
    </rPh>
    <rPh sb="3" eb="4">
      <t>メ</t>
    </rPh>
    <phoneticPr fontId="5"/>
  </si>
  <si>
    <t>平成２７年国勢調査結果の要約</t>
    <rPh sb="0" eb="2">
      <t>ヘイセイ</t>
    </rPh>
    <rPh sb="4" eb="5">
      <t>ネン</t>
    </rPh>
    <rPh sb="5" eb="7">
      <t>コクセイ</t>
    </rPh>
    <rPh sb="7" eb="9">
      <t>チョウサ</t>
    </rPh>
    <rPh sb="9" eb="11">
      <t>ケッカ</t>
    </rPh>
    <rPh sb="12" eb="14">
      <t>ヨウヤク</t>
    </rPh>
    <phoneticPr fontId="5"/>
  </si>
  <si>
    <t>資料：平成2７年国勢調査</t>
    <rPh sb="0" eb="2">
      <t>シリョウ</t>
    </rPh>
    <rPh sb="3" eb="5">
      <t>ヘイセイ</t>
    </rPh>
    <rPh sb="7" eb="8">
      <t>ネン</t>
    </rPh>
    <rPh sb="8" eb="10">
      <t>コクセイ</t>
    </rPh>
    <rPh sb="10" eb="12">
      <t>チョウサ</t>
    </rPh>
    <phoneticPr fontId="5"/>
  </si>
  <si>
    <t>公表されていないものは「 - 」で表しています。</t>
    <rPh sb="0" eb="2">
      <t>コウヒョウ</t>
    </rPh>
    <rPh sb="17" eb="18">
      <t>アラワ</t>
    </rPh>
    <phoneticPr fontId="5"/>
  </si>
  <si>
    <t>-</t>
    <phoneticPr fontId="5"/>
  </si>
  <si>
    <t>-</t>
    <phoneticPr fontId="5"/>
  </si>
  <si>
    <t>-</t>
    <phoneticPr fontId="5"/>
  </si>
  <si>
    <t>-</t>
  </si>
  <si>
    <t>-</t>
    <phoneticPr fontId="5"/>
  </si>
  <si>
    <t>65歳以上                 (総人口比率)</t>
    <rPh sb="2" eb="3">
      <t>サイ</t>
    </rPh>
    <rPh sb="3" eb="5">
      <t>イジョウ</t>
    </rPh>
    <rPh sb="23" eb="24">
      <t>ソウ</t>
    </rPh>
    <rPh sb="24" eb="26">
      <t>ジンコウ</t>
    </rPh>
    <rPh sb="26" eb="28">
      <t>ヒリツ</t>
    </rPh>
    <phoneticPr fontId="5"/>
  </si>
  <si>
    <t>15～64歳                (総人口比率)</t>
    <rPh sb="5" eb="6">
      <t>サイ</t>
    </rPh>
    <rPh sb="23" eb="24">
      <t>ソウ</t>
    </rPh>
    <rPh sb="24" eb="26">
      <t>ジンコウ</t>
    </rPh>
    <rPh sb="26" eb="28">
      <t>ヒリツ</t>
    </rPh>
    <phoneticPr fontId="5"/>
  </si>
  <si>
    <t>15歳未満             (総人口比率)</t>
    <rPh sb="2" eb="3">
      <t>サイ</t>
    </rPh>
    <rPh sb="3" eb="5">
      <t>ミマン</t>
    </rPh>
    <rPh sb="19" eb="20">
      <t>ソウ</t>
    </rPh>
    <rPh sb="20" eb="22">
      <t>ジンコウ</t>
    </rPh>
    <rPh sb="22" eb="24">
      <t>ヒリツ</t>
    </rPh>
    <phoneticPr fontId="5"/>
  </si>
  <si>
    <t>-</t>
    <phoneticPr fontId="5"/>
  </si>
  <si>
    <t>旧小坂井町</t>
    <rPh sb="0" eb="1">
      <t>キュウ</t>
    </rPh>
    <rPh sb="1" eb="4">
      <t>コザカイ</t>
    </rPh>
    <rPh sb="4" eb="5">
      <t>マチ</t>
    </rPh>
    <phoneticPr fontId="5"/>
  </si>
  <si>
    <t>旧御津町</t>
    <rPh sb="0" eb="1">
      <t>キュウ</t>
    </rPh>
    <rPh sb="1" eb="3">
      <t>ミト</t>
    </rPh>
    <rPh sb="3" eb="4">
      <t>マチ</t>
    </rPh>
    <phoneticPr fontId="5"/>
  </si>
  <si>
    <t>旧一宮町</t>
    <rPh sb="0" eb="1">
      <t>キュウ</t>
    </rPh>
    <rPh sb="1" eb="3">
      <t>イチノミヤ</t>
    </rPh>
    <rPh sb="3" eb="4">
      <t>マチ</t>
    </rPh>
    <phoneticPr fontId="5"/>
  </si>
  <si>
    <t>旧音羽町</t>
    <rPh sb="0" eb="1">
      <t>キュウ</t>
    </rPh>
    <rPh sb="1" eb="3">
      <t>オトワ</t>
    </rPh>
    <rPh sb="3" eb="4">
      <t>チョウ</t>
    </rPh>
    <phoneticPr fontId="5"/>
  </si>
  <si>
    <t>旧豊川市</t>
    <rPh sb="0" eb="1">
      <t>キュウ</t>
    </rPh>
    <rPh sb="1" eb="4">
      <t>トヨカワシ</t>
    </rPh>
    <phoneticPr fontId="5"/>
  </si>
  <si>
    <t>豊川市</t>
    <rPh sb="0" eb="3">
      <t>トヨカワシ</t>
    </rPh>
    <phoneticPr fontId="5"/>
  </si>
  <si>
    <t>平成２７年１０月１日実施</t>
    <rPh sb="0" eb="2">
      <t>ヘイセイ</t>
    </rPh>
    <rPh sb="4" eb="5">
      <t>ネン</t>
    </rPh>
    <rPh sb="7" eb="8">
      <t>ガツ</t>
    </rPh>
    <rPh sb="9" eb="10">
      <t>ヒ</t>
    </rPh>
    <rPh sb="10" eb="12">
      <t>ジッシ</t>
    </rPh>
    <phoneticPr fontId="5"/>
  </si>
  <si>
    <t>-</t>
    <phoneticPr fontId="5"/>
  </si>
  <si>
    <t>人口－１５</t>
    <rPh sb="0" eb="2">
      <t>ジンコウ</t>
    </rPh>
    <phoneticPr fontId="5"/>
  </si>
  <si>
    <t>人口－１４</t>
    <rPh sb="0" eb="2">
      <t>ジンコウ</t>
    </rPh>
    <phoneticPr fontId="5"/>
  </si>
  <si>
    <t>資料：平成２７年国勢調査</t>
    <phoneticPr fontId="5"/>
  </si>
  <si>
    <t>２７年</t>
    <rPh sb="2" eb="3">
      <t>ネン</t>
    </rPh>
    <phoneticPr fontId="5"/>
  </si>
  <si>
    <t>２２年</t>
    <rPh sb="2" eb="3">
      <t>ネン</t>
    </rPh>
    <phoneticPr fontId="5"/>
  </si>
  <si>
    <t>１７年</t>
    <rPh sb="2" eb="3">
      <t>ネン</t>
    </rPh>
    <phoneticPr fontId="5"/>
  </si>
  <si>
    <t>１２年</t>
    <rPh sb="2" eb="3">
      <t>ネン</t>
    </rPh>
    <phoneticPr fontId="5"/>
  </si>
  <si>
    <t>７年</t>
    <rPh sb="1" eb="2">
      <t>ネン</t>
    </rPh>
    <phoneticPr fontId="5"/>
  </si>
  <si>
    <t>平成　２年</t>
    <rPh sb="0" eb="2">
      <t>ヘイセイ</t>
    </rPh>
    <rPh sb="4" eb="5">
      <t>ネン</t>
    </rPh>
    <phoneticPr fontId="5"/>
  </si>
  <si>
    <t>６０年</t>
    <rPh sb="2" eb="3">
      <t>ネン</t>
    </rPh>
    <phoneticPr fontId="5"/>
  </si>
  <si>
    <t>５５年</t>
    <rPh sb="2" eb="3">
      <t>ネン</t>
    </rPh>
    <phoneticPr fontId="5"/>
  </si>
  <si>
    <t>５０年</t>
    <rPh sb="2" eb="3">
      <t>ネン</t>
    </rPh>
    <phoneticPr fontId="5"/>
  </si>
  <si>
    <t>４５年</t>
    <rPh sb="2" eb="3">
      <t>ネン</t>
    </rPh>
    <phoneticPr fontId="5"/>
  </si>
  <si>
    <t>４０年</t>
    <rPh sb="2" eb="3">
      <t>ネン</t>
    </rPh>
    <phoneticPr fontId="5"/>
  </si>
  <si>
    <t>３５年</t>
    <rPh sb="2" eb="3">
      <t>ネン</t>
    </rPh>
    <phoneticPr fontId="5"/>
  </si>
  <si>
    <t>３０年</t>
    <rPh sb="2" eb="3">
      <t>ネン</t>
    </rPh>
    <phoneticPr fontId="5"/>
  </si>
  <si>
    <t>－</t>
    <phoneticPr fontId="5"/>
  </si>
  <si>
    <t>２５年</t>
    <rPh sb="2" eb="3">
      <t>ネン</t>
    </rPh>
    <phoneticPr fontId="5"/>
  </si>
  <si>
    <t>１５年</t>
    <rPh sb="2" eb="3">
      <t>ネン</t>
    </rPh>
    <phoneticPr fontId="5"/>
  </si>
  <si>
    <t>１０年</t>
    <rPh sb="2" eb="3">
      <t>ネン</t>
    </rPh>
    <phoneticPr fontId="5"/>
  </si>
  <si>
    <t>昭和　５年</t>
    <rPh sb="0" eb="2">
      <t>ショウワ</t>
    </rPh>
    <rPh sb="4" eb="5">
      <t>ネン</t>
    </rPh>
    <phoneticPr fontId="5"/>
  </si>
  <si>
    <t>１４年</t>
    <rPh sb="2" eb="3">
      <t>ネン</t>
    </rPh>
    <phoneticPr fontId="5"/>
  </si>
  <si>
    <t>－</t>
    <phoneticPr fontId="5"/>
  </si>
  <si>
    <t>－</t>
    <phoneticPr fontId="5"/>
  </si>
  <si>
    <t>－</t>
    <phoneticPr fontId="5"/>
  </si>
  <si>
    <t>大正　９年</t>
    <rPh sb="0" eb="2">
      <t>タイショウ</t>
    </rPh>
    <rPh sb="4" eb="5">
      <t>ネン</t>
    </rPh>
    <phoneticPr fontId="5"/>
  </si>
  <si>
    <t>総　　数</t>
    <rPh sb="0" eb="1">
      <t>フサ</t>
    </rPh>
    <rPh sb="3" eb="4">
      <t>カズ</t>
    </rPh>
    <phoneticPr fontId="5"/>
  </si>
  <si>
    <t>世帯数</t>
    <rPh sb="0" eb="3">
      <t>セタイスウ</t>
    </rPh>
    <phoneticPr fontId="5"/>
  </si>
  <si>
    <t>人　　　　　口</t>
    <rPh sb="0" eb="1">
      <t>ヒト</t>
    </rPh>
    <rPh sb="6" eb="7">
      <t>クチ</t>
    </rPh>
    <phoneticPr fontId="5"/>
  </si>
  <si>
    <t>旧小坂井町</t>
    <rPh sb="0" eb="1">
      <t>キュウ</t>
    </rPh>
    <rPh sb="1" eb="4">
      <t>コザカイ</t>
    </rPh>
    <rPh sb="4" eb="5">
      <t>チョウ</t>
    </rPh>
    <phoneticPr fontId="5"/>
  </si>
  <si>
    <t>旧御津町</t>
    <rPh sb="0" eb="1">
      <t>キュウ</t>
    </rPh>
    <rPh sb="1" eb="3">
      <t>ミト</t>
    </rPh>
    <rPh sb="3" eb="4">
      <t>チョウ</t>
    </rPh>
    <phoneticPr fontId="5"/>
  </si>
  <si>
    <t>旧一宮町</t>
    <rPh sb="0" eb="1">
      <t>キュウ</t>
    </rPh>
    <rPh sb="1" eb="3">
      <t>イチノミヤ</t>
    </rPh>
    <rPh sb="3" eb="4">
      <t>チョウ</t>
    </rPh>
    <phoneticPr fontId="5"/>
  </si>
  <si>
    <t>旧音羽町</t>
    <phoneticPr fontId="5"/>
  </si>
  <si>
    <t>年　次</t>
    <rPh sb="0" eb="1">
      <t>トシ</t>
    </rPh>
    <rPh sb="2" eb="3">
      <t>ツギ</t>
    </rPh>
    <phoneticPr fontId="5"/>
  </si>
  <si>
    <t>(単位：人）</t>
    <rPh sb="1" eb="3">
      <t>タンイ</t>
    </rPh>
    <rPh sb="4" eb="5">
      <t>ニン</t>
    </rPh>
    <phoneticPr fontId="5"/>
  </si>
  <si>
    <t>国勢調査人口及び世帯の推移</t>
    <rPh sb="0" eb="2">
      <t>コクセイ</t>
    </rPh>
    <rPh sb="2" eb="4">
      <t>チョウサ</t>
    </rPh>
    <rPh sb="4" eb="6">
      <t>ジンコウ</t>
    </rPh>
    <rPh sb="6" eb="7">
      <t>オヨ</t>
    </rPh>
    <rPh sb="8" eb="10">
      <t>セタイ</t>
    </rPh>
    <rPh sb="11" eb="13">
      <t>スイイ</t>
    </rPh>
    <phoneticPr fontId="5"/>
  </si>
  <si>
    <t>人口－１７</t>
    <rPh sb="0" eb="2">
      <t>ジンコウ</t>
    </rPh>
    <phoneticPr fontId="5"/>
  </si>
  <si>
    <t>人口－１６</t>
    <rPh sb="0" eb="2">
      <t>ジンコウ</t>
    </rPh>
    <phoneticPr fontId="5"/>
  </si>
  <si>
    <t>資料：平成２７年国勢調査</t>
    <phoneticPr fontId="5"/>
  </si>
  <si>
    <t>旧音羽町</t>
    <phoneticPr fontId="5"/>
  </si>
  <si>
    <t>資料：平成２７年国勢調査　</t>
    <phoneticPr fontId="5"/>
  </si>
  <si>
    <t>合   計</t>
    <phoneticPr fontId="5"/>
  </si>
  <si>
    <t>不   詳</t>
    <phoneticPr fontId="5"/>
  </si>
  <si>
    <t>老年人口</t>
  </si>
  <si>
    <t>-</t>
    <phoneticPr fontId="5"/>
  </si>
  <si>
    <t>生産年齢人口</t>
  </si>
  <si>
    <t>年少人口</t>
  </si>
  <si>
    <t>旧小坂井町</t>
    <rPh sb="1" eb="4">
      <t>コザカイ</t>
    </rPh>
    <phoneticPr fontId="5"/>
  </si>
  <si>
    <t>旧御津町</t>
    <phoneticPr fontId="5"/>
  </si>
  <si>
    <t>旧一宮町</t>
    <phoneticPr fontId="5"/>
  </si>
  <si>
    <t>旧音羽町</t>
    <phoneticPr fontId="5"/>
  </si>
  <si>
    <t>旧豊川市</t>
    <phoneticPr fontId="5"/>
  </si>
  <si>
    <t>全　国</t>
    <rPh sb="0" eb="1">
      <t>ゼン</t>
    </rPh>
    <rPh sb="2" eb="3">
      <t>クニ</t>
    </rPh>
    <phoneticPr fontId="5"/>
  </si>
  <si>
    <t>（単位：人）</t>
    <rPh sb="1" eb="3">
      <t>タンイ</t>
    </rPh>
    <rPh sb="4" eb="5">
      <t>ニン</t>
    </rPh>
    <phoneticPr fontId="5"/>
  </si>
  <si>
    <t>年齢各歳別男女別人口</t>
    <rPh sb="0" eb="2">
      <t>ネンレイ</t>
    </rPh>
    <rPh sb="2" eb="3">
      <t>カク</t>
    </rPh>
    <rPh sb="3" eb="4">
      <t>トシ</t>
    </rPh>
    <rPh sb="4" eb="5">
      <t>ベツ</t>
    </rPh>
    <rPh sb="5" eb="7">
      <t>ダンジョ</t>
    </rPh>
    <rPh sb="7" eb="8">
      <t>ベツ</t>
    </rPh>
    <rPh sb="8" eb="10">
      <t>ジンコウ</t>
    </rPh>
    <phoneticPr fontId="5"/>
  </si>
  <si>
    <t>人口－１９</t>
    <rPh sb="0" eb="2">
      <t>ジンコウ</t>
    </rPh>
    <phoneticPr fontId="5"/>
  </si>
  <si>
    <t>人口－１８</t>
    <rPh sb="0" eb="2">
      <t>ジンコウ</t>
    </rPh>
    <phoneticPr fontId="5"/>
  </si>
  <si>
    <t>資料：平成２７年国勢調査　</t>
    <phoneticPr fontId="5"/>
  </si>
  <si>
    <t>合   計</t>
    <phoneticPr fontId="5"/>
  </si>
  <si>
    <t>不   詳</t>
    <phoneticPr fontId="5"/>
  </si>
  <si>
    <t>旧御津町</t>
    <phoneticPr fontId="5"/>
  </si>
  <si>
    <t>旧一宮町</t>
    <phoneticPr fontId="5"/>
  </si>
  <si>
    <t>旧豊川市</t>
    <phoneticPr fontId="5"/>
  </si>
  <si>
    <t>資料：平成27年国勢調査</t>
    <rPh sb="0" eb="2">
      <t>シリョウ</t>
    </rPh>
    <rPh sb="3" eb="5">
      <t>ヘイセイ</t>
    </rPh>
    <rPh sb="7" eb="8">
      <t>ネン</t>
    </rPh>
    <rPh sb="8" eb="10">
      <t>コクセイ</t>
    </rPh>
    <rPh sb="10" eb="12">
      <t>チョウサ</t>
    </rPh>
    <phoneticPr fontId="1"/>
  </si>
  <si>
    <t>※総数は配偶関係「不詳」を含む。</t>
    <rPh sb="1" eb="3">
      <t>ソウスウ</t>
    </rPh>
    <rPh sb="4" eb="6">
      <t>ハイグウ</t>
    </rPh>
    <rPh sb="6" eb="8">
      <t>カンケイ</t>
    </rPh>
    <rPh sb="9" eb="11">
      <t>フショウ</t>
    </rPh>
    <rPh sb="13" eb="14">
      <t>フク</t>
    </rPh>
    <phoneticPr fontId="1"/>
  </si>
  <si>
    <t>８５歳以上</t>
    <rPh sb="2" eb="3">
      <t>サイ</t>
    </rPh>
    <rPh sb="3" eb="5">
      <t>イジョウ</t>
    </rPh>
    <phoneticPr fontId="1"/>
  </si>
  <si>
    <t>８０～８４</t>
    <phoneticPr fontId="1"/>
  </si>
  <si>
    <t>７５～７９</t>
    <phoneticPr fontId="1"/>
  </si>
  <si>
    <t>７０～７４</t>
    <phoneticPr fontId="1"/>
  </si>
  <si>
    <t>６５～６９</t>
    <phoneticPr fontId="1"/>
  </si>
  <si>
    <t>６０～６４</t>
    <phoneticPr fontId="1"/>
  </si>
  <si>
    <t>５５～５９</t>
    <phoneticPr fontId="1"/>
  </si>
  <si>
    <t>５０～５４</t>
    <phoneticPr fontId="1"/>
  </si>
  <si>
    <t>４５～４９</t>
    <phoneticPr fontId="1"/>
  </si>
  <si>
    <t>４０～４４</t>
    <phoneticPr fontId="1"/>
  </si>
  <si>
    <t>３５～３９</t>
    <phoneticPr fontId="1"/>
  </si>
  <si>
    <t>３０～３４</t>
    <phoneticPr fontId="1"/>
  </si>
  <si>
    <t>２５～２９</t>
    <phoneticPr fontId="1"/>
  </si>
  <si>
    <t>-</t>
    <phoneticPr fontId="1"/>
  </si>
  <si>
    <t>２０～２４</t>
    <phoneticPr fontId="1"/>
  </si>
  <si>
    <t>１５～１９歳</t>
    <rPh sb="5" eb="6">
      <t>サイ</t>
    </rPh>
    <phoneticPr fontId="1"/>
  </si>
  <si>
    <t>総　　　数</t>
    <rPh sb="0" eb="1">
      <t>ソウ</t>
    </rPh>
    <rPh sb="4" eb="5">
      <t>スウ</t>
    </rPh>
    <phoneticPr fontId="1"/>
  </si>
  <si>
    <t>離別</t>
    <rPh sb="0" eb="2">
      <t>リベツ</t>
    </rPh>
    <phoneticPr fontId="1"/>
  </si>
  <si>
    <t>死別</t>
    <rPh sb="0" eb="2">
      <t>シベツ</t>
    </rPh>
    <phoneticPr fontId="1"/>
  </si>
  <si>
    <t>有配偶</t>
    <rPh sb="0" eb="1">
      <t>ユウ</t>
    </rPh>
    <rPh sb="1" eb="3">
      <t>ハイグウ</t>
    </rPh>
    <phoneticPr fontId="1"/>
  </si>
  <si>
    <t>未婚</t>
    <rPh sb="0" eb="2">
      <t>ミコン</t>
    </rPh>
    <phoneticPr fontId="1"/>
  </si>
  <si>
    <t>総数※</t>
    <rPh sb="0" eb="2">
      <t>ソウスウ</t>
    </rPh>
    <phoneticPr fontId="1"/>
  </si>
  <si>
    <t>女</t>
    <rPh sb="0" eb="1">
      <t>オンナ</t>
    </rPh>
    <phoneticPr fontId="1"/>
  </si>
  <si>
    <t>男</t>
    <rPh sb="0" eb="1">
      <t>オトコ</t>
    </rPh>
    <phoneticPr fontId="1"/>
  </si>
  <si>
    <t>区分</t>
    <rPh sb="0" eb="2">
      <t>クブン</t>
    </rPh>
    <phoneticPr fontId="1"/>
  </si>
  <si>
    <t>平成27年10月1日現在</t>
    <rPh sb="0" eb="2">
      <t>ヘイセイ</t>
    </rPh>
    <rPh sb="4" eb="5">
      <t>ネン</t>
    </rPh>
    <rPh sb="7" eb="8">
      <t>ガツ</t>
    </rPh>
    <rPh sb="9" eb="10">
      <t>ヒ</t>
    </rPh>
    <rPh sb="10" eb="12">
      <t>ゲンザイ</t>
    </rPh>
    <phoneticPr fontId="1"/>
  </si>
  <si>
    <t>配偶関係、年齢、男女別１５歳以上</t>
    <rPh sb="0" eb="2">
      <t>ハイグウ</t>
    </rPh>
    <rPh sb="2" eb="4">
      <t>カンケイ</t>
    </rPh>
    <rPh sb="5" eb="7">
      <t>ネンレイ</t>
    </rPh>
    <rPh sb="8" eb="10">
      <t>ダンジョ</t>
    </rPh>
    <rPh sb="10" eb="11">
      <t>ベツ</t>
    </rPh>
    <rPh sb="13" eb="14">
      <t>サイ</t>
    </rPh>
    <rPh sb="14" eb="16">
      <t>イジョウ</t>
    </rPh>
    <phoneticPr fontId="1"/>
  </si>
  <si>
    <t>資料：国勢調査</t>
    <rPh sb="0" eb="2">
      <t>シリョウ</t>
    </rPh>
    <rPh sb="3" eb="5">
      <t>コクセイ</t>
    </rPh>
    <rPh sb="5" eb="7">
      <t>チョウサ</t>
    </rPh>
    <phoneticPr fontId="1"/>
  </si>
  <si>
    <t>平成２７年</t>
    <rPh sb="0" eb="2">
      <t>ヘイセイ</t>
    </rPh>
    <rPh sb="4" eb="5">
      <t>ネン</t>
    </rPh>
    <phoneticPr fontId="1"/>
  </si>
  <si>
    <t>平成２２年</t>
    <rPh sb="0" eb="2">
      <t>ヘイセイ</t>
    </rPh>
    <rPh sb="4" eb="5">
      <t>ネン</t>
    </rPh>
    <phoneticPr fontId="1"/>
  </si>
  <si>
    <t>(1㎢当たり)</t>
    <rPh sb="3" eb="4">
      <t>ア</t>
    </rPh>
    <phoneticPr fontId="1"/>
  </si>
  <si>
    <t>(㎢)</t>
    <phoneticPr fontId="1"/>
  </si>
  <si>
    <t>(人)</t>
    <rPh sb="1" eb="2">
      <t>ヒト</t>
    </rPh>
    <phoneticPr fontId="1"/>
  </si>
  <si>
    <t>人口密度</t>
    <rPh sb="0" eb="2">
      <t>ジンコウ</t>
    </rPh>
    <rPh sb="2" eb="4">
      <t>ミツド</t>
    </rPh>
    <phoneticPr fontId="1"/>
  </si>
  <si>
    <t>面積</t>
    <rPh sb="0" eb="2">
      <t>メンセキ</t>
    </rPh>
    <phoneticPr fontId="1"/>
  </si>
  <si>
    <t>人口</t>
    <rPh sb="0" eb="2">
      <t>ジンコウ</t>
    </rPh>
    <phoneticPr fontId="1"/>
  </si>
  <si>
    <t>全　　市</t>
    <rPh sb="0" eb="1">
      <t>ゼン</t>
    </rPh>
    <rPh sb="3" eb="4">
      <t>シ</t>
    </rPh>
    <phoneticPr fontId="1"/>
  </si>
  <si>
    <t>人口集中地区</t>
    <rPh sb="0" eb="2">
      <t>ジンコウ</t>
    </rPh>
    <rPh sb="2" eb="4">
      <t>シュウチュウ</t>
    </rPh>
    <rPh sb="4" eb="6">
      <t>チク</t>
    </rPh>
    <phoneticPr fontId="1"/>
  </si>
  <si>
    <t>年　次</t>
    <rPh sb="0" eb="1">
      <t>トシ</t>
    </rPh>
    <rPh sb="2" eb="3">
      <t>ツギ</t>
    </rPh>
    <phoneticPr fontId="1"/>
  </si>
  <si>
    <t>人口集中地区人口及び面積</t>
    <rPh sb="0" eb="2">
      <t>ジンコウ</t>
    </rPh>
    <rPh sb="2" eb="4">
      <t>シュウチュウ</t>
    </rPh>
    <rPh sb="4" eb="6">
      <t>チク</t>
    </rPh>
    <rPh sb="6" eb="8">
      <t>ジンコウ</t>
    </rPh>
    <rPh sb="8" eb="9">
      <t>オヨ</t>
    </rPh>
    <rPh sb="10" eb="12">
      <t>メンセキ</t>
    </rPh>
    <phoneticPr fontId="1"/>
  </si>
  <si>
    <t>資料：市民課</t>
  </si>
  <si>
    <t>平成３０年</t>
    <phoneticPr fontId="5"/>
  </si>
  <si>
    <t>平成２９年</t>
  </si>
  <si>
    <t>平成２８年</t>
  </si>
  <si>
    <t>平成２７年</t>
  </si>
  <si>
    <t>平成２６年</t>
  </si>
  <si>
    <t>平成２５年</t>
  </si>
  <si>
    <t>その他</t>
    <rPh sb="2" eb="3">
      <t>タ</t>
    </rPh>
    <phoneticPr fontId="5"/>
  </si>
  <si>
    <t>ペルー　</t>
    <phoneticPr fontId="5"/>
  </si>
  <si>
    <t>ブラジル</t>
    <phoneticPr fontId="5"/>
  </si>
  <si>
    <t>フィリピン</t>
    <phoneticPr fontId="5"/>
  </si>
  <si>
    <t>中国</t>
    <rPh sb="0" eb="2">
      <t>チュウゴク</t>
    </rPh>
    <phoneticPr fontId="5"/>
  </si>
  <si>
    <t>韓国及び
朝鮮</t>
    <rPh sb="0" eb="2">
      <t>カンコク</t>
    </rPh>
    <rPh sb="2" eb="3">
      <t>オヨ</t>
    </rPh>
    <rPh sb="5" eb="7">
      <t>チョウセン</t>
    </rPh>
    <phoneticPr fontId="5"/>
  </si>
  <si>
    <t>総数</t>
    <rPh sb="0" eb="2">
      <t>ソウスウ</t>
    </rPh>
    <phoneticPr fontId="5"/>
  </si>
  <si>
    <t>年 次</t>
  </si>
  <si>
    <t>各年３月３１日現在(単位：人)</t>
    <phoneticPr fontId="5"/>
  </si>
  <si>
    <t>　外国人住民国籍別人口</t>
    <rPh sb="1" eb="3">
      <t>ガイコク</t>
    </rPh>
    <rPh sb="3" eb="4">
      <t>ジン</t>
    </rPh>
    <rPh sb="4" eb="6">
      <t>ジュウミン</t>
    </rPh>
    <rPh sb="6" eb="8">
      <t>コクセキ</t>
    </rPh>
    <rPh sb="8" eb="9">
      <t>ベツ</t>
    </rPh>
    <rPh sb="9" eb="11">
      <t>ジンコウ</t>
    </rPh>
    <phoneticPr fontId="5"/>
  </si>
  <si>
    <t>注）平成２４年７月９日に住民基本台帳法が改正され外国人も住民基本台帳人口に含まれます。</t>
    <rPh sb="0" eb="1">
      <t>チュウ</t>
    </rPh>
    <rPh sb="2" eb="4">
      <t>ヘイセイ</t>
    </rPh>
    <rPh sb="6" eb="7">
      <t>ネン</t>
    </rPh>
    <rPh sb="8" eb="9">
      <t>ガツ</t>
    </rPh>
    <rPh sb="10" eb="11">
      <t>ニチ</t>
    </rPh>
    <rPh sb="12" eb="14">
      <t>ジュウミン</t>
    </rPh>
    <rPh sb="14" eb="16">
      <t>キホン</t>
    </rPh>
    <rPh sb="16" eb="18">
      <t>ダイチョウ</t>
    </rPh>
    <rPh sb="18" eb="19">
      <t>ホウ</t>
    </rPh>
    <rPh sb="20" eb="22">
      <t>カイセイ</t>
    </rPh>
    <rPh sb="24" eb="26">
      <t>ガイコク</t>
    </rPh>
    <rPh sb="26" eb="27">
      <t>ジン</t>
    </rPh>
    <rPh sb="28" eb="30">
      <t>ジュウミン</t>
    </rPh>
    <rPh sb="30" eb="32">
      <t>キホン</t>
    </rPh>
    <rPh sb="32" eb="34">
      <t>ダイチョウ</t>
    </rPh>
    <rPh sb="34" eb="36">
      <t>ジンコウ</t>
    </rPh>
    <rPh sb="37" eb="38">
      <t>フク</t>
    </rPh>
    <phoneticPr fontId="5"/>
  </si>
  <si>
    <t>合計</t>
  </si>
  <si>
    <t>人　　口</t>
    <phoneticPr fontId="5"/>
  </si>
  <si>
    <t>各年１０月１日現在(単位：人)</t>
    <phoneticPr fontId="5"/>
  </si>
  <si>
    <t>　住民基本台帳人口</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</si>
</sst>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0_ "/>
    <numFmt numFmtId="178" formatCode="#,##0.0_);[Red]\(#,##0.0\)"/>
    <numFmt numFmtId="179" formatCode="#,##0.00_);[Red]\(#,##0.00\)"/>
    <numFmt numFmtId="180" formatCode="0.0_ "/>
    <numFmt numFmtId="181" formatCode="#,##0_ "/>
    <numFmt numFmtId="182" formatCode="#,##0.0;[Red]\-#,##0.0"/>
    <numFmt numFmtId="183" formatCode="0.00_ "/>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8"/>
      <name val="ＭＳ Ｐ明朝"/>
      <family val="1"/>
      <charset val="128"/>
    </font>
    <font>
      <sz val="11"/>
      <name val="ＭＳ Ｐ明朝"/>
      <family val="1"/>
      <charset val="128"/>
    </font>
    <font>
      <b/>
      <sz val="10"/>
      <name val="ＭＳ Ｐ明朝"/>
      <family val="1"/>
      <charset val="128"/>
    </font>
    <font>
      <sz val="12"/>
      <name val="ＭＳ Ｐ明朝"/>
      <family val="1"/>
      <charset val="128"/>
    </font>
    <font>
      <sz val="12"/>
      <name val="ＭＳ Ｐゴシック"/>
      <family val="3"/>
      <charset val="128"/>
    </font>
    <font>
      <sz val="11"/>
      <color theme="1"/>
      <name val="ＭＳ Ｐゴシック"/>
      <family val="3"/>
      <charset val="128"/>
      <scheme val="minor"/>
    </font>
    <font>
      <sz val="10"/>
      <name val="ＭＳ Ｐゴシック"/>
      <family val="3"/>
      <charset val="128"/>
    </font>
    <font>
      <sz val="11"/>
      <color theme="1"/>
      <name val="ＭＳ Ｐゴシック"/>
      <family val="2"/>
      <charset val="128"/>
      <scheme val="minor"/>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b/>
      <sz val="11"/>
      <name val="ＭＳ Ｐゴシック"/>
      <family val="3"/>
      <charset val="128"/>
    </font>
  </fonts>
  <fills count="2">
    <fill>
      <patternFill patternType="none"/>
    </fill>
    <fill>
      <patternFill patternType="gray125"/>
    </fill>
  </fills>
  <borders count="139">
    <border>
      <left/>
      <right/>
      <top/>
      <bottom/>
      <diagonal/>
    </border>
    <border>
      <left/>
      <right/>
      <top style="medium">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thin">
        <color indexed="64"/>
      </top>
      <bottom style="dotted">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medium">
        <color indexed="64"/>
      </left>
      <right style="thin">
        <color indexed="64"/>
      </right>
      <top style="dotted">
        <color indexed="64"/>
      </top>
      <bottom style="hair">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dotted">
        <color indexed="64"/>
      </top>
      <bottom style="hair">
        <color indexed="64"/>
      </bottom>
      <diagonal/>
    </border>
    <border>
      <left style="thin">
        <color indexed="64"/>
      </left>
      <right style="medium">
        <color indexed="64"/>
      </right>
      <top style="medium">
        <color indexed="64"/>
      </top>
      <bottom style="dotted">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11" fillId="0" borderId="0" applyFont="0" applyFill="0" applyBorder="0" applyAlignment="0" applyProtection="0">
      <alignment vertical="center"/>
    </xf>
    <xf numFmtId="38" fontId="13" fillId="0" borderId="0" applyFont="0" applyFill="0" applyBorder="0" applyAlignment="0" applyProtection="0">
      <alignment vertical="center"/>
    </xf>
    <xf numFmtId="0" fontId="11" fillId="0" borderId="0">
      <alignment vertical="center"/>
    </xf>
    <xf numFmtId="0" fontId="2" fillId="0" borderId="0"/>
    <xf numFmtId="38" fontId="2" fillId="0" borderId="0" applyFill="0" applyBorder="0" applyAlignment="0" applyProtection="0"/>
  </cellStyleXfs>
  <cellXfs count="484">
    <xf numFmtId="0" fontId="0" fillId="0" borderId="0" xfId="0">
      <alignment vertical="center"/>
    </xf>
    <xf numFmtId="3" fontId="0" fillId="0" borderId="0" xfId="0" applyNumberFormat="1">
      <alignment vertical="center"/>
    </xf>
    <xf numFmtId="38" fontId="3" fillId="0" borderId="0" xfId="1" applyFont="1">
      <alignment vertical="center"/>
    </xf>
    <xf numFmtId="38" fontId="4" fillId="0" borderId="0" xfId="1" applyFont="1">
      <alignment vertical="center"/>
    </xf>
    <xf numFmtId="38" fontId="3" fillId="0" borderId="0" xfId="1" applyFont="1" applyAlignment="1">
      <alignment vertical="center"/>
    </xf>
    <xf numFmtId="38" fontId="4" fillId="0" borderId="0" xfId="1" applyFont="1" applyAlignment="1">
      <alignment vertical="center"/>
    </xf>
    <xf numFmtId="38" fontId="6" fillId="0" borderId="0" xfId="1" applyFont="1">
      <alignment vertical="center"/>
    </xf>
    <xf numFmtId="176" fontId="7" fillId="0" borderId="0" xfId="1" applyNumberFormat="1" applyFont="1" applyBorder="1" applyAlignment="1">
      <alignment horizontal="right" vertical="center"/>
    </xf>
    <xf numFmtId="177" fontId="7" fillId="0" borderId="0" xfId="1" applyNumberFormat="1" applyFont="1" applyBorder="1" applyAlignment="1">
      <alignment horizontal="right" vertical="center"/>
    </xf>
    <xf numFmtId="38" fontId="3" fillId="0" borderId="0" xfId="1" applyFont="1" applyBorder="1" applyAlignment="1">
      <alignment horizontal="center" vertical="center" shrinkToFit="1"/>
    </xf>
    <xf numFmtId="177" fontId="7" fillId="0" borderId="2" xfId="1" applyNumberFormat="1" applyFont="1" applyBorder="1" applyAlignment="1">
      <alignment horizontal="right" vertical="center"/>
    </xf>
    <xf numFmtId="176" fontId="7" fillId="0" borderId="3" xfId="1" applyNumberFormat="1" applyFont="1" applyBorder="1" applyAlignment="1">
      <alignment horizontal="right" vertical="center"/>
    </xf>
    <xf numFmtId="177" fontId="7" fillId="0" borderId="3" xfId="1" applyNumberFormat="1" applyFont="1" applyBorder="1" applyAlignment="1">
      <alignment horizontal="right" vertical="center"/>
    </xf>
    <xf numFmtId="38" fontId="3" fillId="0" borderId="4" xfId="1" applyFont="1" applyBorder="1" applyAlignment="1">
      <alignment horizontal="center" vertical="center" shrinkToFit="1"/>
    </xf>
    <xf numFmtId="177" fontId="7" fillId="0" borderId="5" xfId="1" applyNumberFormat="1" applyFont="1" applyBorder="1" applyAlignment="1">
      <alignment horizontal="right" vertical="center"/>
    </xf>
    <xf numFmtId="176" fontId="7" fillId="0" borderId="6" xfId="1" applyNumberFormat="1" applyFont="1" applyBorder="1" applyAlignment="1">
      <alignment horizontal="right" vertical="center"/>
    </xf>
    <xf numFmtId="177" fontId="7" fillId="0" borderId="6" xfId="1" applyNumberFormat="1" applyFont="1" applyBorder="1" applyAlignment="1">
      <alignment horizontal="right" vertical="center"/>
    </xf>
    <xf numFmtId="38" fontId="3" fillId="0" borderId="7" xfId="1" applyFont="1" applyBorder="1" applyAlignment="1">
      <alignment horizontal="center" vertical="center" shrinkToFit="1"/>
    </xf>
    <xf numFmtId="176" fontId="7" fillId="0" borderId="8" xfId="1" applyNumberFormat="1" applyFont="1" applyBorder="1" applyAlignment="1">
      <alignment horizontal="right" vertical="center"/>
    </xf>
    <xf numFmtId="177" fontId="7" fillId="0" borderId="8" xfId="1" applyNumberFormat="1" applyFont="1" applyBorder="1" applyAlignment="1">
      <alignment horizontal="right" vertical="center"/>
    </xf>
    <xf numFmtId="38" fontId="8" fillId="0" borderId="9" xfId="1" applyFont="1" applyBorder="1" applyAlignment="1">
      <alignment horizontal="center" vertical="center" shrinkToFit="1"/>
    </xf>
    <xf numFmtId="177" fontId="7" fillId="0" borderId="10" xfId="1" applyNumberFormat="1" applyFont="1" applyBorder="1" applyAlignment="1">
      <alignment horizontal="right" vertical="center"/>
    </xf>
    <xf numFmtId="38" fontId="7" fillId="0" borderId="11" xfId="1" applyFont="1" applyBorder="1" applyAlignment="1">
      <alignment horizontal="right" vertical="center"/>
    </xf>
    <xf numFmtId="177" fontId="7" fillId="0" borderId="12" xfId="1" applyNumberFormat="1" applyFont="1" applyBorder="1" applyAlignment="1">
      <alignment horizontal="right" vertical="center"/>
    </xf>
    <xf numFmtId="38" fontId="8" fillId="0" borderId="13" xfId="1" applyFont="1" applyBorder="1" applyAlignment="1">
      <alignment horizontal="center" vertical="center" shrinkToFit="1"/>
    </xf>
    <xf numFmtId="177" fontId="7" fillId="0" borderId="14" xfId="1" applyNumberFormat="1" applyFont="1" applyBorder="1" applyAlignment="1">
      <alignment horizontal="right" vertical="center"/>
    </xf>
    <xf numFmtId="38" fontId="7" fillId="0" borderId="15" xfId="1" applyFont="1" applyBorder="1" applyAlignment="1">
      <alignment horizontal="right" vertical="center"/>
    </xf>
    <xf numFmtId="177" fontId="7" fillId="0" borderId="15" xfId="1" applyNumberFormat="1" applyFont="1" applyBorder="1" applyAlignment="1">
      <alignment horizontal="right" vertical="center"/>
    </xf>
    <xf numFmtId="38" fontId="3" fillId="0" borderId="16" xfId="1" applyFont="1" applyBorder="1" applyAlignment="1">
      <alignment horizontal="center" vertical="center" shrinkToFit="1"/>
    </xf>
    <xf numFmtId="38" fontId="7" fillId="0" borderId="6" xfId="1" applyFont="1" applyBorder="1" applyAlignment="1">
      <alignment horizontal="right" vertical="center"/>
    </xf>
    <xf numFmtId="177" fontId="7" fillId="0" borderId="17" xfId="1" applyNumberFormat="1" applyFont="1" applyBorder="1" applyAlignment="1">
      <alignment horizontal="right" vertical="center"/>
    </xf>
    <xf numFmtId="38" fontId="7" fillId="0" borderId="8" xfId="1" applyFont="1" applyBorder="1" applyAlignment="1">
      <alignment horizontal="right" vertical="center"/>
    </xf>
    <xf numFmtId="177" fontId="7" fillId="0" borderId="18" xfId="1" applyNumberFormat="1" applyFont="1" applyBorder="1" applyAlignment="1">
      <alignment horizontal="right" vertical="center"/>
    </xf>
    <xf numFmtId="177" fontId="7" fillId="0" borderId="19" xfId="1" applyNumberFormat="1" applyFont="1" applyBorder="1" applyAlignment="1">
      <alignment horizontal="right" vertical="center"/>
    </xf>
    <xf numFmtId="177" fontId="7" fillId="0" borderId="20" xfId="1" applyNumberFormat="1" applyFont="1" applyBorder="1" applyAlignment="1">
      <alignment horizontal="right" vertical="center"/>
    </xf>
    <xf numFmtId="177" fontId="7" fillId="0" borderId="21" xfId="1" applyNumberFormat="1" applyFont="1" applyBorder="1" applyAlignment="1">
      <alignment horizontal="right" vertical="center"/>
    </xf>
    <xf numFmtId="38" fontId="7" fillId="0" borderId="22" xfId="1" applyFont="1" applyBorder="1" applyAlignment="1">
      <alignment horizontal="right" vertical="center"/>
    </xf>
    <xf numFmtId="177" fontId="7" fillId="0" borderId="22" xfId="1" applyNumberFormat="1" applyFont="1" applyBorder="1" applyAlignment="1">
      <alignment horizontal="right" vertical="center"/>
    </xf>
    <xf numFmtId="38" fontId="8" fillId="0" borderId="23" xfId="1" applyFont="1" applyBorder="1" applyAlignment="1">
      <alignment horizontal="center" vertical="center" shrinkToFit="1"/>
    </xf>
    <xf numFmtId="177" fontId="7" fillId="0" borderId="24" xfId="1" applyNumberFormat="1" applyFont="1" applyBorder="1" applyAlignment="1">
      <alignment horizontal="right" vertical="center"/>
    </xf>
    <xf numFmtId="178" fontId="7" fillId="0" borderId="25" xfId="1" applyNumberFormat="1" applyFont="1" applyBorder="1" applyAlignment="1">
      <alignment horizontal="right" vertical="center"/>
    </xf>
    <xf numFmtId="177" fontId="7" fillId="0" borderId="25" xfId="1" applyNumberFormat="1" applyFont="1" applyBorder="1" applyAlignment="1">
      <alignment horizontal="right" vertical="center"/>
    </xf>
    <xf numFmtId="38" fontId="8" fillId="0" borderId="26" xfId="1" applyFont="1" applyBorder="1" applyAlignment="1">
      <alignment horizontal="center" vertical="center" shrinkToFit="1"/>
    </xf>
    <xf numFmtId="177" fontId="7" fillId="0" borderId="27" xfId="1" applyNumberFormat="1" applyFont="1" applyBorder="1" applyAlignment="1">
      <alignment horizontal="right" vertical="center"/>
    </xf>
    <xf numFmtId="179" fontId="7" fillId="0" borderId="11" xfId="1" applyNumberFormat="1" applyFont="1" applyBorder="1" applyAlignment="1">
      <alignment horizontal="right" vertical="center"/>
    </xf>
    <xf numFmtId="177" fontId="7" fillId="0" borderId="11" xfId="1" applyNumberFormat="1" applyFont="1" applyBorder="1" applyAlignment="1">
      <alignment horizontal="right" vertical="center"/>
    </xf>
    <xf numFmtId="177" fontId="7" fillId="0" borderId="28" xfId="1" applyNumberFormat="1" applyFont="1" applyBorder="1" applyAlignment="1">
      <alignment horizontal="right" vertical="center"/>
    </xf>
    <xf numFmtId="38" fontId="7" fillId="0" borderId="29" xfId="1" applyFont="1" applyBorder="1" applyAlignment="1">
      <alignment horizontal="right" vertical="center"/>
    </xf>
    <xf numFmtId="177" fontId="7" fillId="0" borderId="29" xfId="1" applyNumberFormat="1" applyFont="1" applyBorder="1" applyAlignment="1">
      <alignment horizontal="right" vertical="center"/>
    </xf>
    <xf numFmtId="38" fontId="8" fillId="0" borderId="30" xfId="1" applyFont="1" applyBorder="1" applyAlignment="1">
      <alignment horizontal="center" vertical="center" shrinkToFit="1"/>
    </xf>
    <xf numFmtId="38" fontId="8" fillId="0" borderId="31" xfId="1" applyFont="1" applyBorder="1" applyAlignment="1">
      <alignment horizontal="center" vertical="center" shrinkToFit="1"/>
    </xf>
    <xf numFmtId="38" fontId="8" fillId="0" borderId="32" xfId="1" applyFont="1" applyBorder="1" applyAlignment="1">
      <alignment horizontal="center" vertical="center" shrinkToFit="1"/>
    </xf>
    <xf numFmtId="38" fontId="6" fillId="0" borderId="0" xfId="1" applyFont="1" applyAlignment="1">
      <alignment horizontal="right" vertical="center"/>
    </xf>
    <xf numFmtId="38" fontId="9" fillId="0" borderId="34" xfId="1" applyFont="1" applyBorder="1" applyAlignment="1">
      <alignment vertical="center"/>
    </xf>
    <xf numFmtId="38" fontId="7" fillId="0" borderId="0" xfId="1" applyFont="1">
      <alignment vertical="center"/>
    </xf>
    <xf numFmtId="0" fontId="2" fillId="0" borderId="0" xfId="2">
      <alignment vertical="center"/>
    </xf>
    <xf numFmtId="38" fontId="3" fillId="0" borderId="0" xfId="1" applyFont="1" applyAlignment="1">
      <alignment horizontal="right" vertical="center"/>
    </xf>
    <xf numFmtId="38" fontId="7" fillId="0" borderId="0" xfId="1" applyFont="1" applyAlignment="1">
      <alignment horizontal="right" vertical="center"/>
    </xf>
    <xf numFmtId="180" fontId="7" fillId="0" borderId="31" xfId="1" applyNumberFormat="1" applyFont="1" applyBorder="1" applyAlignment="1">
      <alignment horizontal="right" vertical="center"/>
    </xf>
    <xf numFmtId="38" fontId="7" fillId="0" borderId="35" xfId="1" applyFont="1" applyBorder="1">
      <alignment vertical="center"/>
    </xf>
    <xf numFmtId="181" fontId="7" fillId="0" borderId="36" xfId="1" applyNumberFormat="1" applyFont="1" applyBorder="1" applyAlignment="1">
      <alignment horizontal="right" vertical="center"/>
    </xf>
    <xf numFmtId="180" fontId="7" fillId="0" borderId="37" xfId="1" applyNumberFormat="1" applyFont="1" applyBorder="1" applyAlignment="1">
      <alignment horizontal="right" vertical="center"/>
    </xf>
    <xf numFmtId="38" fontId="7" fillId="0" borderId="34" xfId="1" applyFont="1" applyBorder="1">
      <alignment vertical="center"/>
    </xf>
    <xf numFmtId="181" fontId="7" fillId="0" borderId="35" xfId="1" applyNumberFormat="1" applyFont="1" applyBorder="1" applyAlignment="1">
      <alignment horizontal="right" vertical="center"/>
    </xf>
    <xf numFmtId="38" fontId="7" fillId="0" borderId="38" xfId="1" applyFont="1" applyBorder="1">
      <alignment vertical="center"/>
    </xf>
    <xf numFmtId="181" fontId="7" fillId="0" borderId="32" xfId="1" applyNumberFormat="1" applyFont="1" applyBorder="1" applyAlignment="1">
      <alignment horizontal="right" vertical="center"/>
    </xf>
    <xf numFmtId="181" fontId="7" fillId="0" borderId="33" xfId="1" applyNumberFormat="1" applyFont="1" applyBorder="1" applyAlignment="1">
      <alignment horizontal="right" vertical="center"/>
    </xf>
    <xf numFmtId="180" fontId="7" fillId="0" borderId="39" xfId="1" applyNumberFormat="1" applyFont="1" applyBorder="1" applyAlignment="1">
      <alignment horizontal="right" vertical="center"/>
    </xf>
    <xf numFmtId="38" fontId="7" fillId="0" borderId="39" xfId="1" applyFont="1" applyBorder="1">
      <alignment vertical="center"/>
    </xf>
    <xf numFmtId="38" fontId="7" fillId="0" borderId="40" xfId="1" applyFont="1" applyBorder="1" applyAlignment="1">
      <alignment horizontal="right" vertical="center"/>
    </xf>
    <xf numFmtId="38" fontId="3" fillId="0" borderId="41" xfId="1" applyFont="1" applyBorder="1" applyAlignment="1">
      <alignment horizontal="center" vertical="center" shrinkToFit="1"/>
    </xf>
    <xf numFmtId="180" fontId="7" fillId="0" borderId="42" xfId="1" applyNumberFormat="1" applyFont="1" applyBorder="1" applyAlignment="1">
      <alignment horizontal="right" vertical="center"/>
    </xf>
    <xf numFmtId="38" fontId="7" fillId="0" borderId="43" xfId="1" applyFont="1" applyBorder="1">
      <alignment vertical="center"/>
    </xf>
    <xf numFmtId="181" fontId="7" fillId="0" borderId="44" xfId="1" applyNumberFormat="1" applyFont="1" applyBorder="1" applyAlignment="1">
      <alignment horizontal="right" vertical="center"/>
    </xf>
    <xf numFmtId="38" fontId="7" fillId="0" borderId="45" xfId="1" applyFont="1" applyBorder="1">
      <alignment vertical="center"/>
    </xf>
    <xf numFmtId="38" fontId="7" fillId="0" borderId="46" xfId="1" applyFont="1" applyBorder="1">
      <alignment vertical="center"/>
    </xf>
    <xf numFmtId="38" fontId="7" fillId="0" borderId="43" xfId="1" applyFont="1" applyBorder="1" applyAlignment="1">
      <alignment horizontal="right" vertical="center"/>
    </xf>
    <xf numFmtId="38" fontId="3" fillId="0" borderId="47" xfId="1" applyFont="1" applyBorder="1" applyAlignment="1">
      <alignment horizontal="center" vertical="center"/>
    </xf>
    <xf numFmtId="180" fontId="7" fillId="0" borderId="48" xfId="1" applyNumberFormat="1" applyFont="1" applyBorder="1" applyAlignment="1">
      <alignment horizontal="right" vertical="center"/>
    </xf>
    <xf numFmtId="38" fontId="7" fillId="0" borderId="49" xfId="1" applyFont="1" applyBorder="1">
      <alignment vertical="center"/>
    </xf>
    <xf numFmtId="181" fontId="7" fillId="0" borderId="50" xfId="1" applyNumberFormat="1" applyFont="1" applyBorder="1" applyAlignment="1">
      <alignment horizontal="right" vertical="center"/>
    </xf>
    <xf numFmtId="38" fontId="7" fillId="0" borderId="51" xfId="1" applyFont="1" applyBorder="1">
      <alignment vertical="center"/>
    </xf>
    <xf numFmtId="38" fontId="7" fillId="0" borderId="52" xfId="1" applyFont="1" applyBorder="1">
      <alignment vertical="center"/>
    </xf>
    <xf numFmtId="38" fontId="7" fillId="0" borderId="53" xfId="1" applyFont="1" applyBorder="1" applyAlignment="1">
      <alignment horizontal="right" vertical="center"/>
    </xf>
    <xf numFmtId="38" fontId="3" fillId="0" borderId="54" xfId="1" applyFont="1" applyBorder="1" applyAlignment="1">
      <alignment horizontal="center" vertical="center"/>
    </xf>
    <xf numFmtId="180" fontId="7" fillId="0" borderId="24" xfId="1" applyNumberFormat="1" applyFont="1" applyBorder="1" applyAlignment="1">
      <alignment horizontal="right" vertical="center"/>
    </xf>
    <xf numFmtId="38" fontId="7" fillId="0" borderId="55" xfId="1" applyFont="1" applyBorder="1">
      <alignment vertical="center"/>
    </xf>
    <xf numFmtId="181" fontId="7" fillId="0" borderId="56" xfId="1" applyNumberFormat="1" applyFont="1" applyBorder="1" applyAlignment="1">
      <alignment horizontal="right" vertical="center"/>
    </xf>
    <xf numFmtId="38" fontId="7" fillId="0" borderId="0" xfId="1" applyFont="1" applyBorder="1">
      <alignment vertical="center"/>
    </xf>
    <xf numFmtId="38" fontId="7" fillId="0" borderId="57" xfId="1" applyFont="1" applyBorder="1">
      <alignment vertical="center"/>
    </xf>
    <xf numFmtId="38" fontId="7" fillId="0" borderId="58" xfId="1" applyFont="1" applyBorder="1" applyAlignment="1">
      <alignment horizontal="right" vertical="center"/>
    </xf>
    <xf numFmtId="38" fontId="3" fillId="0" borderId="59" xfId="1" applyFont="1" applyBorder="1" applyAlignment="1">
      <alignment horizontal="center" vertical="center" wrapText="1"/>
    </xf>
    <xf numFmtId="38" fontId="7" fillId="0" borderId="58" xfId="1" applyFont="1" applyBorder="1">
      <alignment vertical="center"/>
    </xf>
    <xf numFmtId="181" fontId="7" fillId="0" borderId="25" xfId="1" applyNumberFormat="1" applyFont="1" applyBorder="1" applyAlignment="1">
      <alignment horizontal="right" vertical="center"/>
    </xf>
    <xf numFmtId="38" fontId="7" fillId="0" borderId="60" xfId="1" applyFont="1" applyBorder="1">
      <alignment vertical="center"/>
    </xf>
    <xf numFmtId="38" fontId="7" fillId="0" borderId="61" xfId="1" applyFont="1" applyBorder="1">
      <alignment vertical="center"/>
    </xf>
    <xf numFmtId="180" fontId="7" fillId="0" borderId="62" xfId="1" applyNumberFormat="1" applyFont="1" applyBorder="1" applyAlignment="1">
      <alignment horizontal="right" vertical="center"/>
    </xf>
    <xf numFmtId="38" fontId="7" fillId="0" borderId="63" xfId="1" applyFont="1" applyBorder="1">
      <alignment vertical="center"/>
    </xf>
    <xf numFmtId="181" fontId="7" fillId="0" borderId="64" xfId="1" applyNumberFormat="1" applyFont="1" applyBorder="1" applyAlignment="1">
      <alignment horizontal="right" vertical="center"/>
    </xf>
    <xf numFmtId="38" fontId="7" fillId="0" borderId="1" xfId="1" applyFont="1" applyBorder="1">
      <alignment vertical="center"/>
    </xf>
    <xf numFmtId="38" fontId="7" fillId="0" borderId="65" xfId="1" applyFont="1" applyBorder="1">
      <alignment vertical="center"/>
    </xf>
    <xf numFmtId="38" fontId="7" fillId="0" borderId="66" xfId="1" applyFont="1" applyBorder="1" applyAlignment="1">
      <alignment horizontal="right" vertical="center"/>
    </xf>
    <xf numFmtId="38" fontId="3" fillId="0" borderId="67" xfId="1" applyFont="1" applyBorder="1" applyAlignment="1">
      <alignment horizontal="center" vertical="center" shrinkToFit="1"/>
    </xf>
    <xf numFmtId="180" fontId="7" fillId="0" borderId="68" xfId="1" applyNumberFormat="1" applyFont="1" applyBorder="1" applyAlignment="1">
      <alignment horizontal="right" vertical="center"/>
    </xf>
    <xf numFmtId="182" fontId="7" fillId="0" borderId="0" xfId="1" applyNumberFormat="1" applyFont="1">
      <alignment vertical="center"/>
    </xf>
    <xf numFmtId="177" fontId="7" fillId="0" borderId="56" xfId="1" applyNumberFormat="1" applyFont="1" applyBorder="1" applyAlignment="1">
      <alignment horizontal="right" vertical="center"/>
    </xf>
    <xf numFmtId="177" fontId="7" fillId="0" borderId="55" xfId="1" applyNumberFormat="1" applyFont="1" applyBorder="1" applyAlignment="1">
      <alignment horizontal="right" vertical="center"/>
    </xf>
    <xf numFmtId="182" fontId="7" fillId="0" borderId="34" xfId="1" applyNumberFormat="1" applyFont="1" applyBorder="1">
      <alignment vertical="center"/>
    </xf>
    <xf numFmtId="177" fontId="7" fillId="0" borderId="36" xfId="1" applyNumberFormat="1" applyFont="1" applyBorder="1" applyAlignment="1">
      <alignment horizontal="right" vertical="center"/>
    </xf>
    <xf numFmtId="177" fontId="7" fillId="0" borderId="69" xfId="1" applyNumberFormat="1" applyFont="1" applyBorder="1" applyAlignment="1">
      <alignment horizontal="right" vertical="center"/>
    </xf>
    <xf numFmtId="182" fontId="7" fillId="0" borderId="58" xfId="1" applyNumberFormat="1" applyFont="1" applyBorder="1" applyAlignment="1">
      <alignment horizontal="right" vertical="center"/>
    </xf>
    <xf numFmtId="38" fontId="3" fillId="0" borderId="70" xfId="1" applyFont="1" applyBorder="1" applyAlignment="1">
      <alignment horizontal="center" vertical="center" shrinkToFit="1"/>
    </xf>
    <xf numFmtId="180" fontId="7" fillId="0" borderId="27" xfId="1" applyNumberFormat="1" applyFont="1" applyBorder="1" applyAlignment="1">
      <alignment horizontal="right" vertical="center"/>
    </xf>
    <xf numFmtId="180" fontId="2" fillId="0" borderId="11" xfId="1" applyNumberFormat="1" applyFont="1" applyBorder="1" applyAlignment="1">
      <alignment horizontal="right" vertical="center"/>
    </xf>
    <xf numFmtId="183" fontId="7" fillId="0" borderId="11" xfId="1" applyNumberFormat="1" applyFont="1" applyFill="1" applyBorder="1" applyAlignment="1">
      <alignment horizontal="right" vertical="center"/>
    </xf>
    <xf numFmtId="183" fontId="7" fillId="0" borderId="71" xfId="1" applyNumberFormat="1" applyFont="1" applyFill="1" applyBorder="1" applyAlignment="1">
      <alignment horizontal="right" vertical="center"/>
    </xf>
    <xf numFmtId="183" fontId="7" fillId="0" borderId="13" xfId="1" applyNumberFormat="1" applyFont="1" applyFill="1" applyBorder="1" applyAlignment="1">
      <alignment horizontal="right" vertical="center"/>
    </xf>
    <xf numFmtId="180" fontId="7" fillId="0" borderId="72" xfId="1" applyNumberFormat="1" applyFont="1" applyBorder="1" applyAlignment="1">
      <alignment horizontal="right" vertical="center"/>
    </xf>
    <xf numFmtId="40" fontId="7" fillId="0" borderId="72" xfId="1" applyNumberFormat="1" applyFont="1" applyBorder="1">
      <alignment vertical="center"/>
    </xf>
    <xf numFmtId="40" fontId="7" fillId="0" borderId="71" xfId="1" applyNumberFormat="1" applyFont="1" applyBorder="1" applyAlignment="1">
      <alignment horizontal="right" vertical="center"/>
    </xf>
    <xf numFmtId="38" fontId="3" fillId="0" borderId="73" xfId="1" applyFont="1" applyBorder="1" applyAlignment="1">
      <alignment horizontal="center" vertical="center" shrinkToFit="1"/>
    </xf>
    <xf numFmtId="38" fontId="7" fillId="0" borderId="71" xfId="1" applyFont="1" applyBorder="1">
      <alignment vertical="center"/>
    </xf>
    <xf numFmtId="38" fontId="7" fillId="0" borderId="74" xfId="1" applyFont="1" applyBorder="1">
      <alignment vertical="center"/>
    </xf>
    <xf numFmtId="38" fontId="7" fillId="0" borderId="71" xfId="1" applyFont="1" applyBorder="1" applyAlignment="1">
      <alignment horizontal="right" vertical="center"/>
    </xf>
    <xf numFmtId="38" fontId="7" fillId="0" borderId="13" xfId="1" applyFont="1" applyBorder="1" applyAlignment="1">
      <alignment horizontal="right" vertical="center"/>
    </xf>
    <xf numFmtId="38" fontId="7" fillId="0" borderId="72" xfId="1" applyFont="1" applyBorder="1">
      <alignment vertical="center"/>
    </xf>
    <xf numFmtId="180" fontId="7" fillId="0" borderId="11" xfId="1" applyNumberFormat="1" applyFont="1" applyBorder="1" applyAlignment="1">
      <alignment horizontal="right" vertical="center"/>
    </xf>
    <xf numFmtId="180" fontId="7" fillId="0" borderId="71" xfId="1" applyNumberFormat="1" applyFont="1" applyBorder="1" applyAlignment="1">
      <alignment horizontal="right" vertical="center"/>
    </xf>
    <xf numFmtId="180" fontId="7" fillId="0" borderId="13" xfId="1" applyNumberFormat="1" applyFont="1" applyBorder="1" applyAlignment="1">
      <alignment horizontal="right" vertical="center"/>
    </xf>
    <xf numFmtId="38" fontId="7" fillId="0" borderId="56" xfId="1" applyFont="1" applyBorder="1" applyAlignment="1">
      <alignment horizontal="right" vertical="center"/>
    </xf>
    <xf numFmtId="38" fontId="7" fillId="0" borderId="55" xfId="1" applyFont="1" applyBorder="1" applyAlignment="1">
      <alignment horizontal="right" vertical="center"/>
    </xf>
    <xf numFmtId="38" fontId="7" fillId="0" borderId="75" xfId="1" applyFont="1" applyBorder="1" applyAlignment="1">
      <alignment horizontal="right" vertical="center"/>
    </xf>
    <xf numFmtId="38" fontId="7" fillId="0" borderId="76" xfId="1" applyFont="1" applyBorder="1" applyAlignment="1">
      <alignment horizontal="right" vertical="center"/>
    </xf>
    <xf numFmtId="38" fontId="3" fillId="0" borderId="77" xfId="1" applyFont="1" applyBorder="1" applyAlignment="1">
      <alignment horizontal="center" vertical="center" shrinkToFit="1"/>
    </xf>
    <xf numFmtId="180" fontId="7" fillId="0" borderId="5" xfId="1" applyNumberFormat="1" applyFont="1" applyBorder="1" applyAlignment="1">
      <alignment horizontal="right" vertical="center"/>
    </xf>
    <xf numFmtId="38" fontId="7" fillId="0" borderId="78" xfId="1" applyFont="1" applyBorder="1">
      <alignment vertical="center"/>
    </xf>
    <xf numFmtId="38" fontId="7" fillId="0" borderId="79" xfId="1" applyFont="1" applyBorder="1">
      <alignment vertical="center"/>
    </xf>
    <xf numFmtId="38" fontId="7" fillId="0" borderId="78" xfId="1" applyFont="1" applyBorder="1" applyAlignment="1">
      <alignment horizontal="right" vertical="center"/>
    </xf>
    <xf numFmtId="38" fontId="7" fillId="0" borderId="7" xfId="1" applyFont="1" applyBorder="1" applyAlignment="1">
      <alignment horizontal="right" vertical="center"/>
    </xf>
    <xf numFmtId="38" fontId="7" fillId="0" borderId="80" xfId="1" applyFont="1" applyBorder="1">
      <alignment vertical="center"/>
    </xf>
    <xf numFmtId="38" fontId="3" fillId="0" borderId="81" xfId="1" applyFont="1" applyBorder="1" applyAlignment="1">
      <alignment horizontal="center" vertical="center" shrinkToFit="1"/>
    </xf>
    <xf numFmtId="180" fontId="7" fillId="0" borderId="28" xfId="1" applyNumberFormat="1" applyFont="1" applyBorder="1" applyAlignment="1">
      <alignment horizontal="right" vertical="center"/>
    </xf>
    <xf numFmtId="38" fontId="7" fillId="0" borderId="82" xfId="1" applyFont="1" applyBorder="1" applyAlignment="1">
      <alignment horizontal="right" vertical="center"/>
    </xf>
    <xf numFmtId="38" fontId="3" fillId="0" borderId="83" xfId="1" applyFont="1" applyBorder="1" applyAlignment="1">
      <alignment horizontal="center" vertical="center" shrinkToFit="1"/>
    </xf>
    <xf numFmtId="38" fontId="3" fillId="0" borderId="31" xfId="1" applyFont="1" applyBorder="1" applyAlignment="1">
      <alignment horizontal="center" vertical="center" shrinkToFit="1"/>
    </xf>
    <xf numFmtId="38" fontId="3" fillId="0" borderId="84" xfId="1" applyFont="1" applyBorder="1">
      <alignment vertical="center"/>
    </xf>
    <xf numFmtId="38" fontId="3" fillId="0" borderId="32" xfId="1" applyFont="1" applyBorder="1" applyAlignment="1">
      <alignment horizontal="center" vertical="center" shrinkToFit="1"/>
    </xf>
    <xf numFmtId="38" fontId="3" fillId="0" borderId="40" xfId="1" applyFont="1" applyBorder="1" applyAlignment="1">
      <alignment horizontal="center" vertical="center" shrinkToFit="1"/>
    </xf>
    <xf numFmtId="38" fontId="3" fillId="0" borderId="33" xfId="1" applyFont="1" applyBorder="1" applyAlignment="1">
      <alignment horizontal="center" vertical="center" shrinkToFit="1"/>
    </xf>
    <xf numFmtId="38" fontId="3" fillId="0" borderId="84" xfId="1" applyFont="1" applyBorder="1" applyAlignment="1">
      <alignment horizontal="center" vertical="center" shrinkToFit="1"/>
    </xf>
    <xf numFmtId="38" fontId="7" fillId="0" borderId="34" xfId="1" applyFont="1" applyBorder="1" applyAlignment="1">
      <alignment vertical="center"/>
    </xf>
    <xf numFmtId="180" fontId="7" fillId="0" borderId="84" xfId="1" applyNumberFormat="1" applyFont="1" applyBorder="1" applyAlignment="1">
      <alignment horizontal="right" vertical="center"/>
    </xf>
    <xf numFmtId="181" fontId="7" fillId="0" borderId="86" xfId="1" applyNumberFormat="1" applyFont="1" applyBorder="1" applyAlignment="1">
      <alignment horizontal="right" vertical="center"/>
    </xf>
    <xf numFmtId="180" fontId="7" fillId="0" borderId="46" xfId="1" applyNumberFormat="1" applyFont="1" applyBorder="1" applyAlignment="1">
      <alignment horizontal="right" vertical="center"/>
    </xf>
    <xf numFmtId="181" fontId="7" fillId="0" borderId="53" xfId="1" applyNumberFormat="1" applyFont="1" applyBorder="1" applyAlignment="1">
      <alignment horizontal="right" vertical="center"/>
    </xf>
    <xf numFmtId="180" fontId="7" fillId="0" borderId="52" xfId="1" applyNumberFormat="1" applyFont="1" applyBorder="1" applyAlignment="1">
      <alignment horizontal="right" vertical="center"/>
    </xf>
    <xf numFmtId="181" fontId="7" fillId="0" borderId="75" xfId="1" applyNumberFormat="1" applyFont="1" applyBorder="1" applyAlignment="1">
      <alignment horizontal="right" vertical="center"/>
    </xf>
    <xf numFmtId="180" fontId="7" fillId="0" borderId="61" xfId="1" applyNumberFormat="1" applyFont="1" applyBorder="1" applyAlignment="1">
      <alignment horizontal="right" vertical="center"/>
    </xf>
    <xf numFmtId="181" fontId="7" fillId="0" borderId="26" xfId="1" applyNumberFormat="1" applyFont="1" applyBorder="1" applyAlignment="1">
      <alignment horizontal="right" vertical="center"/>
    </xf>
    <xf numFmtId="180" fontId="7" fillId="0" borderId="87" xfId="1" applyNumberFormat="1" applyFont="1" applyBorder="1" applyAlignment="1">
      <alignment horizontal="right" vertical="center"/>
    </xf>
    <xf numFmtId="180" fontId="7" fillId="0" borderId="57" xfId="1" applyNumberFormat="1" applyFont="1" applyBorder="1" applyAlignment="1">
      <alignment horizontal="right" vertical="center"/>
    </xf>
    <xf numFmtId="38" fontId="3" fillId="0" borderId="88" xfId="1" applyFont="1" applyBorder="1" applyAlignment="1">
      <alignment horizontal="center" vertical="center" shrinkToFit="1"/>
    </xf>
    <xf numFmtId="182" fontId="7" fillId="0" borderId="74" xfId="1" applyNumberFormat="1" applyFont="1" applyBorder="1">
      <alignment vertical="center"/>
    </xf>
    <xf numFmtId="177" fontId="7" fillId="0" borderId="71" xfId="1" applyNumberFormat="1" applyFont="1" applyBorder="1" applyAlignment="1">
      <alignment horizontal="right" vertical="center"/>
    </xf>
    <xf numFmtId="177" fontId="7" fillId="0" borderId="13" xfId="1" applyNumberFormat="1" applyFont="1" applyBorder="1" applyAlignment="1">
      <alignment horizontal="right" vertical="center"/>
    </xf>
    <xf numFmtId="182" fontId="7" fillId="0" borderId="71" xfId="1" applyNumberFormat="1" applyFont="1" applyBorder="1" applyAlignment="1">
      <alignment horizontal="right" vertical="center"/>
    </xf>
    <xf numFmtId="180" fontId="7" fillId="0" borderId="89" xfId="1" applyNumberFormat="1" applyFont="1" applyBorder="1" applyAlignment="1">
      <alignment horizontal="right" vertical="center"/>
    </xf>
    <xf numFmtId="180" fontId="7" fillId="0" borderId="80" xfId="1" applyNumberFormat="1" applyFont="1" applyBorder="1" applyAlignment="1">
      <alignment horizontal="right" vertical="center"/>
    </xf>
    <xf numFmtId="180" fontId="7" fillId="0" borderId="90" xfId="1" applyNumberFormat="1" applyFont="1" applyBorder="1" applyAlignment="1">
      <alignment horizontal="right" vertical="center"/>
    </xf>
    <xf numFmtId="38" fontId="3" fillId="0" borderId="31" xfId="1" applyFont="1" applyFill="1" applyBorder="1" applyAlignment="1">
      <alignment horizontal="center" vertical="center" shrinkToFit="1"/>
    </xf>
    <xf numFmtId="38" fontId="3" fillId="0" borderId="84" xfId="1" applyFont="1" applyFill="1" applyBorder="1" applyAlignment="1">
      <alignment horizontal="center" vertical="center"/>
    </xf>
    <xf numFmtId="38" fontId="3" fillId="0" borderId="32" xfId="1" applyFont="1" applyFill="1" applyBorder="1" applyAlignment="1">
      <alignment horizontal="center" vertical="center" shrinkToFit="1"/>
    </xf>
    <xf numFmtId="38" fontId="3" fillId="0" borderId="40" xfId="1" applyFont="1" applyFill="1" applyBorder="1" applyAlignment="1">
      <alignment horizontal="center" vertical="center" shrinkToFit="1"/>
    </xf>
    <xf numFmtId="38" fontId="3" fillId="0" borderId="33" xfId="1" applyFont="1" applyFill="1" applyBorder="1" applyAlignment="1">
      <alignment horizontal="center" vertical="center" shrinkToFit="1"/>
    </xf>
    <xf numFmtId="38" fontId="3" fillId="0" borderId="84" xfId="1" applyFont="1" applyFill="1" applyBorder="1" applyAlignment="1">
      <alignment horizontal="center" vertical="center" shrinkToFit="1"/>
    </xf>
    <xf numFmtId="0" fontId="10" fillId="0" borderId="0" xfId="2" applyFont="1" applyAlignment="1">
      <alignment vertical="center"/>
    </xf>
    <xf numFmtId="38" fontId="7" fillId="0" borderId="0" xfId="3" applyFont="1">
      <alignment vertical="center"/>
    </xf>
    <xf numFmtId="38" fontId="3" fillId="0" borderId="0" xfId="3" applyFont="1">
      <alignment vertical="center"/>
    </xf>
    <xf numFmtId="49" fontId="7" fillId="0" borderId="0" xfId="3" quotePrefix="1" applyNumberFormat="1" applyFont="1" applyAlignment="1">
      <alignment horizontal="center" vertical="center"/>
    </xf>
    <xf numFmtId="38" fontId="2" fillId="0" borderId="0" xfId="3" applyFont="1">
      <alignment vertical="center"/>
    </xf>
    <xf numFmtId="38" fontId="3" fillId="0" borderId="0" xfId="3" applyFont="1" applyBorder="1" applyAlignment="1">
      <alignment horizontal="right" vertical="center"/>
    </xf>
    <xf numFmtId="38" fontId="7" fillId="0" borderId="0" xfId="3" applyFont="1" applyBorder="1" applyAlignment="1">
      <alignment horizontal="right" vertical="center"/>
    </xf>
    <xf numFmtId="38" fontId="7" fillId="0" borderId="37" xfId="3" applyFont="1" applyBorder="1" applyAlignment="1">
      <alignment horizontal="right" vertical="center"/>
    </xf>
    <xf numFmtId="38" fontId="7" fillId="0" borderId="91" xfId="3" applyFont="1" applyBorder="1" applyAlignment="1">
      <alignment horizontal="right" vertical="center"/>
    </xf>
    <xf numFmtId="38" fontId="7" fillId="0" borderId="92" xfId="3" applyFont="1" applyBorder="1" applyAlignment="1">
      <alignment horizontal="right" vertical="center"/>
    </xf>
    <xf numFmtId="38" fontId="7" fillId="0" borderId="93" xfId="3" applyFont="1" applyBorder="1" applyAlignment="1">
      <alignment horizontal="right" vertical="center"/>
    </xf>
    <xf numFmtId="38" fontId="7" fillId="0" borderId="39" xfId="3" applyFont="1" applyBorder="1" applyAlignment="1">
      <alignment horizontal="right" vertical="center"/>
    </xf>
    <xf numFmtId="38" fontId="7" fillId="0" borderId="94" xfId="3" applyFont="1" applyBorder="1" applyAlignment="1">
      <alignment horizontal="right" vertical="center"/>
    </xf>
    <xf numFmtId="38" fontId="7" fillId="0" borderId="95" xfId="3" applyFont="1" applyBorder="1" applyAlignment="1">
      <alignment horizontal="right" vertical="center"/>
    </xf>
    <xf numFmtId="38" fontId="7" fillId="0" borderId="39" xfId="3" applyFont="1" applyBorder="1">
      <alignment vertical="center"/>
    </xf>
    <xf numFmtId="38" fontId="7" fillId="0" borderId="91" xfId="3" applyFont="1" applyBorder="1">
      <alignment vertical="center"/>
    </xf>
    <xf numFmtId="38" fontId="7" fillId="0" borderId="92" xfId="3" applyFont="1" applyBorder="1">
      <alignment vertical="center"/>
    </xf>
    <xf numFmtId="38" fontId="7" fillId="0" borderId="94" xfId="3" applyFont="1" applyBorder="1">
      <alignment vertical="center"/>
    </xf>
    <xf numFmtId="38" fontId="7" fillId="0" borderId="96" xfId="3" applyFont="1" applyBorder="1" applyAlignment="1">
      <alignment horizontal="right" vertical="center"/>
    </xf>
    <xf numFmtId="38" fontId="7" fillId="0" borderId="97" xfId="3" applyFont="1" applyBorder="1" applyAlignment="1">
      <alignment horizontal="right" vertical="center"/>
    </xf>
    <xf numFmtId="38" fontId="7" fillId="0" borderId="98" xfId="3" applyFont="1" applyBorder="1" applyAlignment="1">
      <alignment horizontal="right" vertical="center"/>
    </xf>
    <xf numFmtId="38" fontId="12" fillId="0" borderId="69" xfId="3" applyFont="1" applyBorder="1" applyAlignment="1">
      <alignment horizontal="right" vertical="center"/>
    </xf>
    <xf numFmtId="38" fontId="7" fillId="0" borderId="27" xfId="3" applyFont="1" applyBorder="1" applyAlignment="1">
      <alignment horizontal="right" vertical="center"/>
    </xf>
    <xf numFmtId="38" fontId="7" fillId="0" borderId="99" xfId="3" applyFont="1" applyBorder="1" applyAlignment="1">
      <alignment horizontal="right" vertical="center"/>
    </xf>
    <xf numFmtId="38" fontId="7" fillId="0" borderId="100" xfId="3" applyFont="1" applyBorder="1" applyAlignment="1">
      <alignment horizontal="right" vertical="center"/>
    </xf>
    <xf numFmtId="38" fontId="7" fillId="0" borderId="101" xfId="3" applyFont="1" applyBorder="1" applyAlignment="1">
      <alignment horizontal="right" vertical="center"/>
    </xf>
    <xf numFmtId="38" fontId="7" fillId="0" borderId="72" xfId="3" applyFont="1" applyBorder="1" applyAlignment="1">
      <alignment horizontal="right" vertical="center"/>
    </xf>
    <xf numFmtId="38" fontId="7" fillId="0" borderId="102" xfId="3" applyFont="1" applyBorder="1" applyAlignment="1">
      <alignment horizontal="right" vertical="center"/>
    </xf>
    <xf numFmtId="38" fontId="7" fillId="0" borderId="103" xfId="3" applyFont="1" applyBorder="1" applyAlignment="1">
      <alignment horizontal="right" vertical="center"/>
    </xf>
    <xf numFmtId="38" fontId="7" fillId="0" borderId="72" xfId="3" applyFont="1" applyBorder="1">
      <alignment vertical="center"/>
    </xf>
    <xf numFmtId="38" fontId="7" fillId="0" borderId="99" xfId="3" applyFont="1" applyBorder="1">
      <alignment vertical="center"/>
    </xf>
    <xf numFmtId="38" fontId="7" fillId="0" borderId="100" xfId="3" applyFont="1" applyBorder="1">
      <alignment vertical="center"/>
    </xf>
    <xf numFmtId="38" fontId="7" fillId="0" borderId="102" xfId="3" applyFont="1" applyBorder="1">
      <alignment vertical="center"/>
    </xf>
    <xf numFmtId="38" fontId="7" fillId="0" borderId="104" xfId="3" applyFont="1" applyBorder="1" applyAlignment="1">
      <alignment horizontal="right" vertical="center"/>
    </xf>
    <xf numFmtId="38" fontId="7" fillId="0" borderId="105" xfId="3" applyFont="1" applyBorder="1" applyAlignment="1">
      <alignment horizontal="right" vertical="center"/>
    </xf>
    <xf numFmtId="38" fontId="7" fillId="0" borderId="106" xfId="3" applyFont="1" applyBorder="1" applyAlignment="1">
      <alignment horizontal="right" vertical="center"/>
    </xf>
    <xf numFmtId="38" fontId="12" fillId="0" borderId="13" xfId="3" applyFont="1" applyBorder="1" applyAlignment="1">
      <alignment horizontal="right" vertical="center"/>
    </xf>
    <xf numFmtId="38" fontId="7" fillId="0" borderId="102" xfId="3" applyFont="1" applyBorder="1" applyAlignment="1" applyProtection="1">
      <alignment horizontal="right" vertical="center"/>
      <protection locked="0"/>
    </xf>
    <xf numFmtId="38" fontId="7" fillId="0" borderId="42" xfId="3" applyFont="1" applyBorder="1" applyAlignment="1">
      <alignment horizontal="right" vertical="center"/>
    </xf>
    <xf numFmtId="38" fontId="7" fillId="0" borderId="107" xfId="3" applyFont="1" applyBorder="1" applyAlignment="1">
      <alignment horizontal="right" vertical="center"/>
    </xf>
    <xf numFmtId="38" fontId="7" fillId="0" borderId="108" xfId="3" applyFont="1" applyBorder="1" applyAlignment="1">
      <alignment horizontal="right" vertical="center"/>
    </xf>
    <xf numFmtId="38" fontId="7" fillId="0" borderId="109" xfId="3" applyFont="1" applyBorder="1" applyAlignment="1">
      <alignment horizontal="right" vertical="center"/>
    </xf>
    <xf numFmtId="38" fontId="7" fillId="0" borderId="46" xfId="3" applyFont="1" applyBorder="1" applyAlignment="1">
      <alignment horizontal="right" vertical="center"/>
    </xf>
    <xf numFmtId="38" fontId="7" fillId="0" borderId="110" xfId="3" applyFont="1" applyBorder="1" applyAlignment="1">
      <alignment horizontal="right" vertical="center"/>
    </xf>
    <xf numFmtId="38" fontId="7" fillId="0" borderId="111" xfId="3" applyFont="1" applyBorder="1" applyAlignment="1">
      <alignment horizontal="right" vertical="center"/>
    </xf>
    <xf numFmtId="38" fontId="7" fillId="0" borderId="46" xfId="3" applyFont="1" applyBorder="1">
      <alignment vertical="center"/>
    </xf>
    <xf numFmtId="38" fontId="7" fillId="0" borderId="107" xfId="3" applyFont="1" applyBorder="1">
      <alignment vertical="center"/>
    </xf>
    <xf numFmtId="38" fontId="7" fillId="0" borderId="108" xfId="3" applyFont="1" applyBorder="1">
      <alignment vertical="center"/>
    </xf>
    <xf numFmtId="38" fontId="7" fillId="0" borderId="110" xfId="3" applyFont="1" applyBorder="1">
      <alignment vertical="center"/>
    </xf>
    <xf numFmtId="38" fontId="7" fillId="0" borderId="87" xfId="3" applyFont="1" applyBorder="1" applyAlignment="1">
      <alignment horizontal="right" vertical="center"/>
    </xf>
    <xf numFmtId="38" fontId="7" fillId="0" borderId="57" xfId="3" applyFont="1" applyBorder="1" applyAlignment="1">
      <alignment horizontal="right" vertical="center"/>
    </xf>
    <xf numFmtId="38" fontId="12" fillId="0" borderId="75" xfId="3" applyFont="1" applyBorder="1" applyAlignment="1">
      <alignment horizontal="right" vertical="center"/>
    </xf>
    <xf numFmtId="38" fontId="12" fillId="0" borderId="96" xfId="3" applyFont="1" applyFill="1" applyBorder="1" applyAlignment="1">
      <alignment horizontal="center" vertical="center"/>
    </xf>
    <xf numFmtId="38" fontId="12" fillId="0" borderId="97" xfId="3" applyFont="1" applyFill="1" applyBorder="1" applyAlignment="1">
      <alignment horizontal="center" vertical="center"/>
    </xf>
    <xf numFmtId="38" fontId="12" fillId="0" borderId="112" xfId="3" applyFont="1" applyFill="1" applyBorder="1" applyAlignment="1">
      <alignment horizontal="center" vertical="center"/>
    </xf>
    <xf numFmtId="38" fontId="12" fillId="0" borderId="98" xfId="3" applyFont="1" applyFill="1" applyBorder="1" applyAlignment="1">
      <alignment horizontal="center" vertical="center"/>
    </xf>
    <xf numFmtId="38" fontId="12" fillId="0" borderId="113" xfId="3" applyFont="1" applyFill="1" applyBorder="1" applyAlignment="1">
      <alignment horizontal="center" vertical="center"/>
    </xf>
    <xf numFmtId="38" fontId="9" fillId="0" borderId="0" xfId="3" applyFont="1">
      <alignment vertical="center"/>
    </xf>
    <xf numFmtId="38" fontId="7" fillId="0" borderId="36" xfId="3" applyFont="1" applyBorder="1" applyAlignment="1">
      <alignment horizontal="right" vertical="center"/>
    </xf>
    <xf numFmtId="38" fontId="7" fillId="0" borderId="36" xfId="3" applyFont="1" applyBorder="1">
      <alignment vertical="center"/>
    </xf>
    <xf numFmtId="38" fontId="7" fillId="0" borderId="95" xfId="3" applyFont="1" applyBorder="1">
      <alignment vertical="center"/>
    </xf>
    <xf numFmtId="38" fontId="7" fillId="0" borderId="11" xfId="3" applyFont="1" applyBorder="1" applyAlignment="1">
      <alignment horizontal="right" vertical="center"/>
    </xf>
    <xf numFmtId="38" fontId="7" fillId="0" borderId="11" xfId="3" applyFont="1" applyBorder="1">
      <alignment vertical="center"/>
    </xf>
    <xf numFmtId="38" fontId="7" fillId="0" borderId="103" xfId="3" applyFont="1" applyBorder="1">
      <alignment vertical="center"/>
    </xf>
    <xf numFmtId="38" fontId="7" fillId="0" borderId="44" xfId="3" applyFont="1" applyBorder="1" applyAlignment="1">
      <alignment horizontal="right" vertical="center"/>
    </xf>
    <xf numFmtId="38" fontId="7" fillId="0" borderId="44" xfId="3" applyFont="1" applyBorder="1">
      <alignment vertical="center"/>
    </xf>
    <xf numFmtId="38" fontId="7" fillId="0" borderId="111" xfId="3" applyFont="1" applyBorder="1">
      <alignment vertical="center"/>
    </xf>
    <xf numFmtId="38" fontId="7" fillId="0" borderId="56" xfId="3" applyFont="1" applyBorder="1" applyAlignment="1">
      <alignment horizontal="right" vertical="center"/>
    </xf>
    <xf numFmtId="38" fontId="12" fillId="0" borderId="99" xfId="3" applyFont="1" applyBorder="1" applyAlignment="1">
      <alignment horizontal="center" vertical="center"/>
    </xf>
    <xf numFmtId="38" fontId="12" fillId="0" borderId="100" xfId="3" applyFont="1" applyBorder="1" applyAlignment="1">
      <alignment horizontal="center" vertical="center"/>
    </xf>
    <xf numFmtId="38" fontId="12" fillId="0" borderId="103" xfId="3" applyFont="1" applyBorder="1" applyAlignment="1">
      <alignment horizontal="center" vertical="center"/>
    </xf>
    <xf numFmtId="38" fontId="12" fillId="0" borderId="102" xfId="3" applyFont="1" applyBorder="1" applyAlignment="1">
      <alignment horizontal="center" vertical="center"/>
    </xf>
    <xf numFmtId="38" fontId="8" fillId="0" borderId="23" xfId="1" applyFont="1" applyBorder="1" applyAlignment="1">
      <alignment horizontal="center" vertical="center"/>
    </xf>
    <xf numFmtId="38" fontId="8" fillId="0" borderId="33" xfId="1" applyFont="1" applyBorder="1" applyAlignment="1">
      <alignment horizontal="center" vertical="center"/>
    </xf>
    <xf numFmtId="38" fontId="8" fillId="0" borderId="22" xfId="1" applyFont="1" applyBorder="1" applyAlignment="1">
      <alignment horizontal="center" vertical="center" shrinkToFit="1"/>
    </xf>
    <xf numFmtId="38" fontId="8" fillId="0" borderId="21" xfId="1" applyFont="1" applyBorder="1" applyAlignment="1">
      <alignment horizontal="center" vertical="center" shrinkToFit="1"/>
    </xf>
    <xf numFmtId="38" fontId="4" fillId="0" borderId="1" xfId="1" applyFont="1" applyBorder="1" applyAlignment="1">
      <alignment horizontal="right" vertical="center"/>
    </xf>
    <xf numFmtId="38" fontId="3" fillId="0" borderId="23" xfId="1" applyFont="1" applyBorder="1" applyAlignment="1">
      <alignment horizontal="center" vertical="center" shrinkToFit="1"/>
    </xf>
    <xf numFmtId="38" fontId="3" fillId="0" borderId="22"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67" xfId="1" applyFont="1" applyBorder="1" applyAlignment="1">
      <alignment horizontal="center" vertical="center"/>
    </xf>
    <xf numFmtId="38" fontId="3" fillId="0" borderId="41" xfId="1" applyFont="1" applyBorder="1" applyAlignment="1">
      <alignment horizontal="center" vertical="center"/>
    </xf>
    <xf numFmtId="38" fontId="3" fillId="0" borderId="66" xfId="1" applyFont="1" applyBorder="1" applyAlignment="1">
      <alignment horizontal="center" vertical="center" shrinkToFit="1"/>
    </xf>
    <xf numFmtId="38" fontId="3" fillId="0" borderId="85" xfId="1" applyFont="1" applyBorder="1" applyAlignment="1">
      <alignment horizontal="center" vertical="center" shrinkToFit="1"/>
    </xf>
    <xf numFmtId="38" fontId="3" fillId="0" borderId="23" xfId="1" applyFont="1" applyFill="1" applyBorder="1" applyAlignment="1">
      <alignment horizontal="center" vertical="center" shrinkToFit="1"/>
    </xf>
    <xf numFmtId="38" fontId="3" fillId="0" borderId="22" xfId="1" applyFont="1" applyFill="1" applyBorder="1" applyAlignment="1">
      <alignment horizontal="center" vertical="center" shrinkToFit="1"/>
    </xf>
    <xf numFmtId="38" fontId="3" fillId="0" borderId="21" xfId="1" applyFont="1" applyFill="1" applyBorder="1" applyAlignment="1">
      <alignment horizontal="center" vertical="center" shrinkToFit="1"/>
    </xf>
    <xf numFmtId="38" fontId="3" fillId="0" borderId="67" xfId="1" applyFont="1" applyFill="1" applyBorder="1" applyAlignment="1">
      <alignment horizontal="center" vertical="center"/>
    </xf>
    <xf numFmtId="38" fontId="3" fillId="0" borderId="41" xfId="1" applyFont="1" applyFill="1" applyBorder="1" applyAlignment="1">
      <alignment horizontal="center" vertical="center"/>
    </xf>
    <xf numFmtId="38" fontId="3" fillId="0" borderId="66" xfId="1" applyFont="1" applyFill="1" applyBorder="1" applyAlignment="1">
      <alignment horizontal="center" vertical="center" shrinkToFit="1"/>
    </xf>
    <xf numFmtId="38" fontId="3" fillId="0" borderId="85" xfId="1" applyFont="1" applyFill="1" applyBorder="1" applyAlignment="1">
      <alignment horizontal="center" vertical="center" shrinkToFit="1"/>
    </xf>
    <xf numFmtId="38" fontId="3" fillId="0" borderId="34" xfId="3" applyFont="1" applyBorder="1" applyAlignment="1">
      <alignment horizontal="center" vertical="center"/>
    </xf>
    <xf numFmtId="38" fontId="12" fillId="0" borderId="118" xfId="3" applyFont="1" applyBorder="1" applyAlignment="1">
      <alignment horizontal="center" vertical="center"/>
    </xf>
    <xf numFmtId="38" fontId="12" fillId="0" borderId="75" xfId="3" applyFont="1" applyBorder="1" applyAlignment="1">
      <alignment horizontal="center" vertical="center"/>
    </xf>
    <xf numFmtId="38" fontId="12" fillId="0" borderId="86" xfId="3" applyFont="1" applyBorder="1" applyAlignment="1">
      <alignment horizontal="center" vertical="center"/>
    </xf>
    <xf numFmtId="38" fontId="12" fillId="0" borderId="66" xfId="3" applyFont="1" applyBorder="1" applyAlignment="1">
      <alignment horizontal="center" vertical="center"/>
    </xf>
    <xf numFmtId="38" fontId="12" fillId="0" borderId="22" xfId="3" applyFont="1" applyBorder="1" applyAlignment="1">
      <alignment horizontal="center" vertical="center"/>
    </xf>
    <xf numFmtId="38" fontId="12" fillId="0" borderId="85" xfId="3" applyFont="1" applyBorder="1" applyAlignment="1">
      <alignment horizontal="center" vertical="center"/>
    </xf>
    <xf numFmtId="38" fontId="12" fillId="0" borderId="116" xfId="3" applyFont="1" applyBorder="1" applyAlignment="1">
      <alignment horizontal="center" vertical="center"/>
    </xf>
    <xf numFmtId="38" fontId="12" fillId="0" borderId="115" xfId="3" applyFont="1" applyBorder="1" applyAlignment="1">
      <alignment horizontal="center" vertical="center"/>
    </xf>
    <xf numFmtId="38" fontId="12" fillId="0" borderId="71" xfId="3" applyFont="1" applyBorder="1" applyAlignment="1">
      <alignment horizontal="center" vertical="center"/>
    </xf>
    <xf numFmtId="38" fontId="12" fillId="0" borderId="11" xfId="3" applyFont="1" applyBorder="1" applyAlignment="1">
      <alignment horizontal="center" vertical="center"/>
    </xf>
    <xf numFmtId="38" fontId="12" fillId="0" borderId="72" xfId="3" applyFont="1" applyBorder="1" applyAlignment="1">
      <alignment horizontal="center" vertical="center"/>
    </xf>
    <xf numFmtId="38" fontId="12" fillId="0" borderId="74" xfId="3" applyFont="1" applyBorder="1" applyAlignment="1">
      <alignment horizontal="center" vertical="center"/>
    </xf>
    <xf numFmtId="38" fontId="12" fillId="0" borderId="25" xfId="3" applyFont="1" applyBorder="1" applyAlignment="1">
      <alignment horizontal="center" vertical="center"/>
    </xf>
    <xf numFmtId="38" fontId="12" fillId="0" borderId="44" xfId="3" applyFont="1" applyBorder="1" applyAlignment="1">
      <alignment horizontal="center" vertical="center"/>
    </xf>
    <xf numFmtId="38" fontId="12" fillId="0" borderId="27" xfId="3" applyFont="1" applyBorder="1" applyAlignment="1">
      <alignment horizontal="center" vertical="center"/>
    </xf>
    <xf numFmtId="38" fontId="12" fillId="0" borderId="103" xfId="3" applyFont="1" applyBorder="1" applyAlignment="1">
      <alignment horizontal="center" vertical="center"/>
    </xf>
    <xf numFmtId="38" fontId="12" fillId="0" borderId="100" xfId="3" applyFont="1" applyBorder="1" applyAlignment="1">
      <alignment horizontal="center" vertical="center"/>
    </xf>
    <xf numFmtId="38" fontId="12" fillId="0" borderId="99" xfId="3" applyFont="1" applyBorder="1" applyAlignment="1">
      <alignment horizontal="center" vertical="center"/>
    </xf>
    <xf numFmtId="38" fontId="10" fillId="0" borderId="0" xfId="3" applyFont="1" applyAlignment="1">
      <alignment horizontal="right" vertical="center"/>
    </xf>
    <xf numFmtId="38" fontId="12" fillId="0" borderId="74" xfId="3" applyFont="1" applyFill="1" applyBorder="1" applyAlignment="1">
      <alignment horizontal="center" vertical="center"/>
    </xf>
    <xf numFmtId="38" fontId="12" fillId="0" borderId="71" xfId="3" applyFont="1" applyFill="1" applyBorder="1" applyAlignment="1">
      <alignment horizontal="center" vertical="center"/>
    </xf>
    <xf numFmtId="38" fontId="12" fillId="0" borderId="61" xfId="3" applyFont="1" applyFill="1" applyBorder="1" applyAlignment="1">
      <alignment horizontal="center" vertical="center"/>
    </xf>
    <xf numFmtId="38" fontId="12" fillId="0" borderId="39" xfId="3" applyFont="1" applyFill="1" applyBorder="1" applyAlignment="1">
      <alignment horizontal="center" vertical="center"/>
    </xf>
    <xf numFmtId="38" fontId="12" fillId="0" borderId="114" xfId="3" applyFont="1" applyFill="1" applyBorder="1" applyAlignment="1">
      <alignment horizontal="center" vertical="center"/>
    </xf>
    <xf numFmtId="38" fontId="12" fillId="0" borderId="11" xfId="3" applyFont="1" applyFill="1" applyBorder="1" applyAlignment="1">
      <alignment horizontal="center" vertical="center"/>
    </xf>
    <xf numFmtId="38" fontId="12" fillId="0" borderId="72" xfId="3" applyFont="1" applyFill="1" applyBorder="1" applyAlignment="1">
      <alignment horizontal="center" vertical="center"/>
    </xf>
    <xf numFmtId="38" fontId="12" fillId="0" borderId="84" xfId="3" applyFont="1" applyFill="1" applyBorder="1" applyAlignment="1">
      <alignment horizontal="center" vertical="center"/>
    </xf>
    <xf numFmtId="38" fontId="12" fillId="0" borderId="116" xfId="3" applyFont="1" applyFill="1" applyBorder="1" applyAlignment="1">
      <alignment horizontal="center" vertical="center"/>
    </xf>
    <xf numFmtId="38" fontId="12" fillId="0" borderId="117" xfId="3" applyFont="1" applyFill="1" applyBorder="1" applyAlignment="1">
      <alignment horizontal="center" vertical="center"/>
    </xf>
    <xf numFmtId="38" fontId="12" fillId="0" borderId="115" xfId="3" applyFont="1" applyFill="1" applyBorder="1" applyAlignment="1">
      <alignment horizontal="center" vertical="center"/>
    </xf>
    <xf numFmtId="38" fontId="12" fillId="0" borderId="24" xfId="3" applyFont="1" applyFill="1" applyBorder="1" applyAlignment="1">
      <alignment horizontal="center" vertical="center"/>
    </xf>
    <xf numFmtId="38" fontId="12" fillId="0" borderId="37" xfId="3" applyFont="1" applyFill="1" applyBorder="1" applyAlignment="1">
      <alignment horizontal="center" vertical="center"/>
    </xf>
    <xf numFmtId="38" fontId="12" fillId="0" borderId="27" xfId="3" applyFont="1" applyFill="1" applyBorder="1" applyAlignment="1">
      <alignment horizontal="center" vertical="center"/>
    </xf>
    <xf numFmtId="38" fontId="12" fillId="0" borderId="31" xfId="3" applyFont="1" applyFill="1" applyBorder="1" applyAlignment="1">
      <alignment horizontal="center" vertical="center"/>
    </xf>
    <xf numFmtId="38" fontId="12" fillId="0" borderId="13" xfId="3" applyFont="1" applyFill="1" applyBorder="1" applyAlignment="1">
      <alignment horizontal="center" vertical="center"/>
    </xf>
    <xf numFmtId="38" fontId="12" fillId="0" borderId="102" xfId="3" applyFont="1" applyFill="1" applyBorder="1" applyAlignment="1">
      <alignment horizontal="center" vertical="center"/>
    </xf>
    <xf numFmtId="38" fontId="12" fillId="0" borderId="100" xfId="3" applyFont="1" applyFill="1" applyBorder="1" applyAlignment="1">
      <alignment horizontal="center" vertical="center"/>
    </xf>
    <xf numFmtId="38" fontId="12" fillId="0" borderId="99" xfId="3" applyFont="1" applyFill="1" applyBorder="1" applyAlignment="1">
      <alignment horizontal="center" vertical="center"/>
    </xf>
    <xf numFmtId="38" fontId="12" fillId="0" borderId="118" xfId="3" applyFont="1" applyFill="1" applyBorder="1" applyAlignment="1">
      <alignment horizontal="center" vertical="center"/>
    </xf>
    <xf numFmtId="38" fontId="12" fillId="0" borderId="75" xfId="3" applyFont="1" applyFill="1" applyBorder="1" applyAlignment="1">
      <alignment horizontal="center" vertical="center"/>
    </xf>
    <xf numFmtId="38" fontId="12" fillId="0" borderId="69" xfId="3" applyFont="1" applyFill="1" applyBorder="1" applyAlignment="1">
      <alignment horizontal="center" vertical="center"/>
    </xf>
    <xf numFmtId="38" fontId="12" fillId="0" borderId="66" xfId="3" applyFont="1" applyFill="1" applyBorder="1" applyAlignment="1">
      <alignment horizontal="center" vertical="center"/>
    </xf>
    <xf numFmtId="38" fontId="12" fillId="0" borderId="22" xfId="3" applyFont="1" applyFill="1" applyBorder="1" applyAlignment="1">
      <alignment horizontal="center" vertical="center"/>
    </xf>
    <xf numFmtId="38" fontId="12" fillId="0" borderId="85" xfId="3" applyFont="1" applyFill="1" applyBorder="1" applyAlignment="1">
      <alignment horizontal="center" vertical="center"/>
    </xf>
    <xf numFmtId="38" fontId="12" fillId="0" borderId="23" xfId="3" applyFont="1" applyFill="1" applyBorder="1" applyAlignment="1">
      <alignment horizontal="center" vertical="center"/>
    </xf>
    <xf numFmtId="38" fontId="12" fillId="0" borderId="21" xfId="3" applyFont="1" applyFill="1" applyBorder="1" applyAlignment="1">
      <alignment horizontal="center" vertical="center"/>
    </xf>
    <xf numFmtId="0" fontId="7" fillId="0" borderId="0" xfId="5" applyFont="1" applyAlignment="1">
      <alignment vertical="center"/>
    </xf>
    <xf numFmtId="3" fontId="7" fillId="0" borderId="37" xfId="5" applyNumberFormat="1" applyFont="1" applyBorder="1" applyAlignment="1">
      <alignment vertical="center"/>
    </xf>
    <xf numFmtId="3" fontId="7" fillId="0" borderId="36" xfId="5" applyNumberFormat="1" applyFont="1" applyBorder="1" applyAlignment="1">
      <alignment vertical="center"/>
    </xf>
    <xf numFmtId="3" fontId="7" fillId="0" borderId="39" xfId="5" applyNumberFormat="1" applyFont="1" applyBorder="1" applyAlignment="1">
      <alignment vertical="center"/>
    </xf>
    <xf numFmtId="3" fontId="7" fillId="0" borderId="35" xfId="5" applyNumberFormat="1" applyFont="1" applyBorder="1" applyAlignment="1">
      <alignment vertical="center"/>
    </xf>
    <xf numFmtId="0" fontId="12" fillId="0" borderId="69" xfId="5" applyFont="1" applyBorder="1" applyAlignment="1">
      <alignment horizontal="center" vertical="center"/>
    </xf>
    <xf numFmtId="0" fontId="7" fillId="0" borderId="119" xfId="5" applyFont="1" applyBorder="1" applyAlignment="1">
      <alignment vertical="center"/>
    </xf>
    <xf numFmtId="0" fontId="7" fillId="0" borderId="120" xfId="5" applyFont="1" applyBorder="1" applyAlignment="1">
      <alignment vertical="center"/>
    </xf>
    <xf numFmtId="0" fontId="7" fillId="0" borderId="121" xfId="5" applyFont="1" applyBorder="1" applyAlignment="1">
      <alignment vertical="center"/>
    </xf>
    <xf numFmtId="0" fontId="7" fillId="0" borderId="122" xfId="5" applyFont="1" applyBorder="1" applyAlignment="1">
      <alignment vertical="center"/>
    </xf>
    <xf numFmtId="3" fontId="7" fillId="0" borderId="120" xfId="5" applyNumberFormat="1" applyFont="1" applyBorder="1" applyAlignment="1">
      <alignment vertical="center"/>
    </xf>
    <xf numFmtId="3" fontId="7" fillId="0" borderId="122" xfId="5" applyNumberFormat="1" applyFont="1" applyBorder="1" applyAlignment="1">
      <alignment vertical="center"/>
    </xf>
    <xf numFmtId="0" fontId="12" fillId="0" borderId="123" xfId="5" applyFont="1" applyBorder="1" applyAlignment="1">
      <alignment horizontal="center" vertical="center"/>
    </xf>
    <xf numFmtId="3" fontId="7" fillId="0" borderId="2" xfId="5" applyNumberFormat="1" applyFont="1" applyBorder="1" applyAlignment="1">
      <alignment vertical="center"/>
    </xf>
    <xf numFmtId="3" fontId="7" fillId="0" borderId="3" xfId="5" applyNumberFormat="1" applyFont="1" applyBorder="1" applyAlignment="1">
      <alignment vertical="center"/>
    </xf>
    <xf numFmtId="3" fontId="7" fillId="0" borderId="124" xfId="5" applyNumberFormat="1" applyFont="1" applyBorder="1" applyAlignment="1">
      <alignment vertical="center"/>
    </xf>
    <xf numFmtId="3" fontId="7" fillId="0" borderId="125" xfId="5" applyNumberFormat="1" applyFont="1" applyBorder="1" applyAlignment="1">
      <alignment vertical="center"/>
    </xf>
    <xf numFmtId="0" fontId="12" fillId="0" borderId="4" xfId="5" applyFont="1" applyBorder="1" applyAlignment="1">
      <alignment horizontal="center" vertical="center"/>
    </xf>
    <xf numFmtId="0" fontId="7" fillId="0" borderId="5" xfId="5" applyFont="1" applyBorder="1" applyAlignment="1">
      <alignment vertical="center"/>
    </xf>
    <xf numFmtId="0" fontId="7" fillId="0" borderId="6" xfId="5" applyFont="1" applyBorder="1" applyAlignment="1">
      <alignment horizontal="right" vertical="center"/>
    </xf>
    <xf numFmtId="0" fontId="7" fillId="0" borderId="6" xfId="5" applyFont="1" applyBorder="1" applyAlignment="1">
      <alignment vertical="center"/>
    </xf>
    <xf numFmtId="0" fontId="7" fillId="0" borderId="80" xfId="5" applyFont="1" applyBorder="1" applyAlignment="1">
      <alignment vertical="center"/>
    </xf>
    <xf numFmtId="3" fontId="7" fillId="0" borderId="6" xfId="5" applyNumberFormat="1" applyFont="1" applyBorder="1" applyAlignment="1">
      <alignment vertical="center"/>
    </xf>
    <xf numFmtId="3" fontId="7" fillId="0" borderId="78" xfId="5" applyNumberFormat="1" applyFont="1" applyBorder="1" applyAlignment="1">
      <alignment vertical="center"/>
    </xf>
    <xf numFmtId="3" fontId="7" fillId="0" borderId="126" xfId="5" applyNumberFormat="1" applyFont="1" applyBorder="1" applyAlignment="1">
      <alignment vertical="center"/>
    </xf>
    <xf numFmtId="3" fontId="7" fillId="0" borderId="127" xfId="5" applyNumberFormat="1" applyFont="1" applyBorder="1" applyAlignment="1">
      <alignment vertical="center"/>
    </xf>
    <xf numFmtId="0" fontId="12" fillId="0" borderId="128" xfId="5" applyFont="1" applyBorder="1" applyAlignment="1">
      <alignment horizontal="center" vertical="center"/>
    </xf>
    <xf numFmtId="3" fontId="7" fillId="0" borderId="50" xfId="5" applyNumberFormat="1" applyFont="1" applyBorder="1" applyAlignment="1">
      <alignment vertical="center"/>
    </xf>
    <xf numFmtId="3" fontId="7" fillId="0" borderId="49" xfId="5" applyNumberFormat="1" applyFont="1" applyBorder="1" applyAlignment="1">
      <alignment vertical="center"/>
    </xf>
    <xf numFmtId="0" fontId="12" fillId="0" borderId="53" xfId="5" applyFont="1" applyBorder="1" applyAlignment="1">
      <alignment horizontal="center" vertical="center"/>
    </xf>
    <xf numFmtId="38" fontId="7" fillId="0" borderId="6" xfId="3" applyFont="1" applyBorder="1" applyAlignment="1">
      <alignment vertical="center"/>
    </xf>
    <xf numFmtId="0" fontId="7" fillId="0" borderId="28" xfId="5" applyFont="1" applyBorder="1" applyAlignment="1">
      <alignment vertical="center"/>
    </xf>
    <xf numFmtId="0" fontId="7" fillId="0" borderId="29" xfId="5" applyFont="1" applyBorder="1" applyAlignment="1">
      <alignment vertical="center"/>
    </xf>
    <xf numFmtId="0" fontId="7" fillId="0" borderId="90" xfId="5" applyFont="1" applyBorder="1" applyAlignment="1">
      <alignment vertical="center"/>
    </xf>
    <xf numFmtId="3" fontId="7" fillId="0" borderId="29" xfId="5" applyNumberFormat="1" applyFont="1" applyBorder="1" applyAlignment="1">
      <alignment vertical="center"/>
    </xf>
    <xf numFmtId="3" fontId="7" fillId="0" borderId="82" xfId="5" applyNumberFormat="1" applyFont="1" applyBorder="1" applyAlignment="1">
      <alignment vertical="center"/>
    </xf>
    <xf numFmtId="3" fontId="7" fillId="0" borderId="129" xfId="5" applyNumberFormat="1" applyFont="1" applyBorder="1" applyAlignment="1">
      <alignment vertical="center"/>
    </xf>
    <xf numFmtId="3" fontId="7" fillId="0" borderId="130" xfId="5" applyNumberFormat="1" applyFont="1" applyBorder="1" applyAlignment="1">
      <alignment vertical="center"/>
    </xf>
    <xf numFmtId="0" fontId="12" fillId="0" borderId="131" xfId="5" applyFont="1" applyBorder="1" applyAlignment="1">
      <alignment horizontal="center" vertical="center"/>
    </xf>
    <xf numFmtId="0" fontId="12" fillId="0" borderId="4" xfId="5" applyFont="1" applyBorder="1" applyAlignment="1">
      <alignment horizontal="center" vertical="center" shrinkToFit="1"/>
    </xf>
    <xf numFmtId="38" fontId="7" fillId="0" borderId="29" xfId="3" applyFont="1" applyBorder="1" applyAlignment="1">
      <alignment vertical="center"/>
    </xf>
    <xf numFmtId="0" fontId="7" fillId="0" borderId="68" xfId="5" applyFont="1" applyBorder="1" applyAlignment="1">
      <alignment vertical="center"/>
    </xf>
    <xf numFmtId="0" fontId="7" fillId="0" borderId="132" xfId="5" applyFont="1" applyBorder="1" applyAlignment="1">
      <alignment vertical="center"/>
    </xf>
    <xf numFmtId="0" fontId="7" fillId="0" borderId="89" xfId="5" applyFont="1" applyBorder="1" applyAlignment="1">
      <alignment vertical="center"/>
    </xf>
    <xf numFmtId="3" fontId="7" fillId="0" borderId="132" xfId="5" applyNumberFormat="1" applyFont="1" applyBorder="1" applyAlignment="1">
      <alignment vertical="center"/>
    </xf>
    <xf numFmtId="3" fontId="7" fillId="0" borderId="133" xfId="5" applyNumberFormat="1" applyFont="1" applyBorder="1" applyAlignment="1">
      <alignment vertical="center"/>
    </xf>
    <xf numFmtId="3" fontId="7" fillId="0" borderId="134" xfId="5" applyNumberFormat="1" applyFont="1" applyBorder="1" applyAlignment="1">
      <alignment vertical="center"/>
    </xf>
    <xf numFmtId="3" fontId="7" fillId="0" borderId="135" xfId="5" applyNumberFormat="1" applyFont="1" applyBorder="1" applyAlignment="1">
      <alignment vertical="center"/>
    </xf>
    <xf numFmtId="0" fontId="12" fillId="0" borderId="136" xfId="5" applyFont="1" applyBorder="1" applyAlignment="1">
      <alignment horizontal="center" vertical="center"/>
    </xf>
    <xf numFmtId="0" fontId="12" fillId="0" borderId="31" xfId="5" applyFont="1" applyFill="1" applyBorder="1" applyAlignment="1">
      <alignment horizontal="center" vertical="center"/>
    </xf>
    <xf numFmtId="0" fontId="12" fillId="0" borderId="32" xfId="5" applyFont="1" applyFill="1" applyBorder="1" applyAlignment="1">
      <alignment horizontal="center" vertical="center"/>
    </xf>
    <xf numFmtId="0" fontId="12" fillId="0" borderId="84" xfId="5" applyFont="1" applyFill="1" applyBorder="1" applyAlignment="1">
      <alignment horizontal="center" vertical="center"/>
    </xf>
    <xf numFmtId="0" fontId="12" fillId="0" borderId="40" xfId="5" applyFont="1" applyFill="1" applyBorder="1" applyAlignment="1">
      <alignment horizontal="center" vertical="center"/>
    </xf>
    <xf numFmtId="0" fontId="12" fillId="0" borderId="69" xfId="5" applyFont="1" applyFill="1" applyBorder="1" applyAlignment="1">
      <alignment horizontal="center" vertical="center"/>
    </xf>
    <xf numFmtId="0" fontId="12" fillId="0" borderId="21" xfId="5" applyFont="1" applyFill="1" applyBorder="1" applyAlignment="1">
      <alignment horizontal="center" vertical="center"/>
    </xf>
    <xf numFmtId="0" fontId="12" fillId="0" borderId="22" xfId="5" applyFont="1" applyFill="1" applyBorder="1" applyAlignment="1">
      <alignment horizontal="center" vertical="center"/>
    </xf>
    <xf numFmtId="0" fontId="12" fillId="0" borderId="85" xfId="5" applyFont="1" applyFill="1" applyBorder="1" applyAlignment="1">
      <alignment horizontal="center" vertical="center"/>
    </xf>
    <xf numFmtId="0" fontId="12" fillId="0" borderId="66" xfId="5" applyFont="1" applyFill="1" applyBorder="1" applyAlignment="1">
      <alignment horizontal="center" vertical="center"/>
    </xf>
    <xf numFmtId="0" fontId="12" fillId="0" borderId="118" xfId="5" applyFont="1" applyFill="1" applyBorder="1" applyAlignment="1">
      <alignment horizontal="center" vertical="center"/>
    </xf>
    <xf numFmtId="0" fontId="3" fillId="0" borderId="0" xfId="5" applyFont="1" applyBorder="1" applyAlignment="1">
      <alignment horizontal="right" vertical="center"/>
    </xf>
    <xf numFmtId="0" fontId="3" fillId="0" borderId="0" xfId="5" applyFont="1" applyBorder="1" applyAlignment="1">
      <alignment vertical="center"/>
    </xf>
    <xf numFmtId="0" fontId="7" fillId="0" borderId="0" xfId="5" applyFont="1" applyBorder="1" applyAlignment="1">
      <alignment vertical="center"/>
    </xf>
    <xf numFmtId="0" fontId="9" fillId="0" borderId="0" xfId="5" applyFont="1" applyBorder="1" applyAlignment="1">
      <alignment vertical="center"/>
    </xf>
    <xf numFmtId="0" fontId="10" fillId="0" borderId="0" xfId="5" applyFont="1" applyAlignment="1">
      <alignment horizontal="right" vertical="center"/>
    </xf>
    <xf numFmtId="0" fontId="10" fillId="0" borderId="0" xfId="5" applyFont="1" applyAlignment="1">
      <alignment horizontal="right" vertical="center"/>
    </xf>
    <xf numFmtId="3" fontId="7" fillId="0" borderId="119" xfId="5" applyNumberFormat="1" applyFont="1" applyBorder="1" applyAlignment="1">
      <alignment vertical="center"/>
    </xf>
    <xf numFmtId="3" fontId="7" fillId="0" borderId="137" xfId="5" applyNumberFormat="1" applyFont="1" applyBorder="1" applyAlignment="1">
      <alignment vertical="center"/>
    </xf>
    <xf numFmtId="3" fontId="7" fillId="0" borderId="48" xfId="5" applyNumberFormat="1" applyFont="1" applyBorder="1" applyAlignment="1">
      <alignment vertical="center"/>
    </xf>
    <xf numFmtId="3" fontId="7" fillId="0" borderId="138" xfId="5" applyNumberFormat="1" applyFont="1" applyBorder="1" applyAlignment="1">
      <alignment vertical="center"/>
    </xf>
    <xf numFmtId="3" fontId="7" fillId="0" borderId="19" xfId="5" applyNumberFormat="1" applyFont="1" applyBorder="1" applyAlignment="1">
      <alignment vertical="center"/>
    </xf>
    <xf numFmtId="0" fontId="12" fillId="0" borderId="27" xfId="5" applyFont="1" applyBorder="1" applyAlignment="1">
      <alignment horizontal="center" vertical="center"/>
    </xf>
    <xf numFmtId="0" fontId="12" fillId="0" borderId="11" xfId="5" applyFont="1" applyBorder="1" applyAlignment="1">
      <alignment horizontal="center" vertical="center"/>
    </xf>
    <xf numFmtId="0" fontId="12" fillId="0" borderId="72" xfId="5" applyFont="1" applyBorder="1" applyAlignment="1">
      <alignment horizontal="center" vertical="center"/>
    </xf>
    <xf numFmtId="0" fontId="12" fillId="0" borderId="71" xfId="5" applyFont="1" applyBorder="1" applyAlignment="1">
      <alignment horizontal="center" vertical="center"/>
    </xf>
    <xf numFmtId="0" fontId="12" fillId="0" borderId="86" xfId="5" applyFont="1" applyBorder="1" applyAlignment="1">
      <alignment horizontal="center" vertical="center"/>
    </xf>
    <xf numFmtId="0" fontId="12" fillId="0" borderId="21" xfId="5" applyFont="1" applyBorder="1" applyAlignment="1">
      <alignment horizontal="center" vertical="center"/>
    </xf>
    <xf numFmtId="0" fontId="12" fillId="0" borderId="22" xfId="5" applyFont="1" applyBorder="1" applyAlignment="1">
      <alignment horizontal="center" vertical="center"/>
    </xf>
    <xf numFmtId="0" fontId="12" fillId="0" borderId="85" xfId="5" applyFont="1" applyBorder="1" applyAlignment="1">
      <alignment horizontal="center" vertical="center"/>
    </xf>
    <xf numFmtId="0" fontId="12" fillId="0" borderId="66" xfId="5" applyFont="1" applyBorder="1" applyAlignment="1">
      <alignment horizontal="center" vertical="center"/>
    </xf>
    <xf numFmtId="0" fontId="12" fillId="0" borderId="118" xfId="5" applyFont="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38" fontId="14" fillId="0" borderId="44" xfId="4" applyFont="1" applyBorder="1">
      <alignment vertical="center"/>
    </xf>
    <xf numFmtId="0" fontId="14" fillId="0" borderId="44" xfId="0" applyFont="1" applyBorder="1">
      <alignment vertical="center"/>
    </xf>
    <xf numFmtId="38" fontId="14" fillId="0" borderId="6" xfId="4" applyFont="1" applyBorder="1">
      <alignment vertical="center"/>
    </xf>
    <xf numFmtId="0" fontId="14" fillId="0" borderId="6" xfId="0" applyFont="1" applyBorder="1">
      <alignment vertical="center"/>
    </xf>
    <xf numFmtId="38" fontId="14" fillId="0" borderId="25" xfId="4" applyFont="1" applyBorder="1">
      <alignment vertical="center"/>
    </xf>
    <xf numFmtId="0" fontId="14" fillId="0" borderId="25" xfId="0" applyFont="1" applyBorder="1" applyAlignment="1">
      <alignment horizontal="center" vertical="center"/>
    </xf>
    <xf numFmtId="0" fontId="14" fillId="0" borderId="11"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5" xfId="0" applyFont="1" applyBorder="1" applyAlignment="1">
      <alignment horizontal="center" vertical="center"/>
    </xf>
    <xf numFmtId="0" fontId="15" fillId="0" borderId="0" xfId="0" applyFont="1">
      <alignment vertical="center"/>
    </xf>
    <xf numFmtId="0" fontId="14" fillId="0" borderId="60" xfId="0" applyFont="1" applyBorder="1" applyAlignment="1">
      <alignment horizontal="right" vertical="center"/>
    </xf>
    <xf numFmtId="182" fontId="14" fillId="0" borderId="71" xfId="0" applyNumberFormat="1" applyFont="1" applyBorder="1">
      <alignment vertical="center"/>
    </xf>
    <xf numFmtId="40" fontId="14" fillId="0" borderId="44" xfId="4" applyNumberFormat="1" applyFont="1" applyBorder="1">
      <alignment vertical="center"/>
    </xf>
    <xf numFmtId="182" fontId="14" fillId="0" borderId="44" xfId="4" applyNumberFormat="1" applyFont="1" applyBorder="1" applyAlignment="1">
      <alignment vertical="center"/>
    </xf>
    <xf numFmtId="182" fontId="14" fillId="0" borderId="44" xfId="4" applyNumberFormat="1" applyFont="1" applyBorder="1">
      <alignment vertical="center"/>
    </xf>
    <xf numFmtId="0" fontId="14" fillId="0" borderId="71" xfId="0" applyFont="1" applyBorder="1">
      <alignment vertical="center"/>
    </xf>
    <xf numFmtId="0" fontId="14" fillId="0" borderId="72" xfId="0" applyFont="1" applyBorder="1" applyAlignment="1">
      <alignment horizontal="left" vertical="center"/>
    </xf>
    <xf numFmtId="182" fontId="14" fillId="0" borderId="55" xfId="0" applyNumberFormat="1" applyFont="1" applyBorder="1">
      <alignment vertical="center"/>
    </xf>
    <xf numFmtId="40" fontId="14" fillId="0" borderId="11" xfId="4" applyNumberFormat="1" applyFont="1" applyBorder="1">
      <alignment vertical="center"/>
    </xf>
    <xf numFmtId="38" fontId="14" fillId="0" borderId="11" xfId="4" applyFont="1" applyBorder="1">
      <alignment vertical="center"/>
    </xf>
    <xf numFmtId="182" fontId="14" fillId="0" borderId="11" xfId="4" applyNumberFormat="1" applyFont="1" applyBorder="1" applyAlignment="1">
      <alignment vertical="center"/>
    </xf>
    <xf numFmtId="182" fontId="14" fillId="0" borderId="11" xfId="4" applyNumberFormat="1" applyFont="1" applyBorder="1">
      <alignment vertical="center"/>
    </xf>
    <xf numFmtId="0" fontId="16" fillId="0" borderId="44" xfId="0" applyFont="1" applyFill="1" applyBorder="1" applyAlignment="1">
      <alignment horizontal="right" vertical="center"/>
    </xf>
    <xf numFmtId="0" fontId="14" fillId="0" borderId="43"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71" xfId="0" applyFont="1" applyFill="1" applyBorder="1" applyAlignment="1">
      <alignment horizontal="center" vertical="center"/>
    </xf>
    <xf numFmtId="0" fontId="14" fillId="0" borderId="74"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61" xfId="0" applyFont="1" applyFill="1" applyBorder="1" applyAlignment="1">
      <alignment horizontal="center" vertical="center"/>
    </xf>
    <xf numFmtId="0" fontId="2" fillId="0" borderId="0" xfId="6" applyFont="1" applyAlignment="1"/>
    <xf numFmtId="0" fontId="2" fillId="0" borderId="0" xfId="6" applyFont="1" applyBorder="1" applyAlignment="1">
      <alignment horizontal="center" vertical="center"/>
    </xf>
    <xf numFmtId="0" fontId="2" fillId="0" borderId="0" xfId="6" applyFont="1" applyFill="1" applyBorder="1" applyAlignment="1">
      <alignment horizontal="center" vertical="center"/>
    </xf>
    <xf numFmtId="0" fontId="12" fillId="0" borderId="0" xfId="6" applyFont="1" applyFill="1" applyBorder="1" applyAlignment="1">
      <alignment horizontal="center" vertical="center"/>
    </xf>
    <xf numFmtId="38" fontId="12" fillId="0" borderId="0" xfId="7" applyFont="1" applyFill="1" applyBorder="1" applyAlignment="1" applyProtection="1">
      <alignment vertical="center"/>
    </xf>
    <xf numFmtId="3" fontId="12" fillId="0" borderId="0" xfId="6" applyNumberFormat="1" applyFont="1" applyFill="1" applyBorder="1" applyAlignment="1">
      <alignment horizontal="center" vertical="center"/>
    </xf>
    <xf numFmtId="0" fontId="10" fillId="0" borderId="31" xfId="6" applyFont="1" applyFill="1" applyBorder="1" applyAlignment="1">
      <alignment vertical="center"/>
    </xf>
    <xf numFmtId="0" fontId="10" fillId="0" borderId="32" xfId="6" applyFont="1" applyFill="1" applyBorder="1" applyAlignment="1">
      <alignment vertical="center"/>
    </xf>
    <xf numFmtId="38" fontId="10" fillId="0" borderId="32" xfId="7" applyFont="1" applyFill="1" applyBorder="1" applyAlignment="1" applyProtection="1">
      <alignment horizontal="right" vertical="center"/>
    </xf>
    <xf numFmtId="0" fontId="17" fillId="0" borderId="32" xfId="6" applyFont="1" applyFill="1" applyBorder="1" applyAlignment="1">
      <alignment horizontal="center" vertical="center"/>
    </xf>
    <xf numFmtId="0" fontId="17" fillId="0" borderId="33" xfId="6" applyFont="1" applyFill="1" applyBorder="1" applyAlignment="1">
      <alignment horizontal="center" vertical="center"/>
    </xf>
    <xf numFmtId="0" fontId="10" fillId="0" borderId="27" xfId="6" applyFont="1" applyFill="1" applyBorder="1" applyAlignment="1">
      <alignment vertical="center"/>
    </xf>
    <xf numFmtId="0" fontId="10" fillId="0" borderId="11" xfId="6" applyFont="1" applyFill="1" applyBorder="1" applyAlignment="1">
      <alignment vertical="center"/>
    </xf>
    <xf numFmtId="38" fontId="10" fillId="0" borderId="11" xfId="7" applyFont="1" applyFill="1" applyBorder="1" applyAlignment="1" applyProtection="1">
      <alignment horizontal="right" vertical="center"/>
    </xf>
    <xf numFmtId="0" fontId="17" fillId="0" borderId="11" xfId="6" applyFont="1" applyFill="1" applyBorder="1" applyAlignment="1">
      <alignment horizontal="center" vertical="center"/>
    </xf>
    <xf numFmtId="0" fontId="17" fillId="0" borderId="13" xfId="6" applyFont="1" applyFill="1" applyBorder="1" applyAlignment="1">
      <alignment horizontal="center" vertical="center"/>
    </xf>
    <xf numFmtId="3" fontId="10" fillId="0" borderId="27" xfId="6" applyNumberFormat="1" applyFont="1" applyFill="1" applyBorder="1" applyAlignment="1">
      <alignment vertical="center"/>
    </xf>
    <xf numFmtId="3" fontId="10" fillId="0" borderId="11" xfId="6" applyNumberFormat="1" applyFont="1" applyFill="1" applyBorder="1" applyAlignment="1">
      <alignment vertical="center"/>
    </xf>
    <xf numFmtId="3" fontId="10" fillId="0" borderId="11" xfId="7" applyNumberFormat="1" applyFont="1" applyFill="1" applyBorder="1" applyAlignment="1" applyProtection="1">
      <alignment horizontal="right" vertical="center"/>
    </xf>
    <xf numFmtId="3" fontId="10" fillId="0" borderId="11" xfId="6" applyNumberFormat="1" applyFont="1" applyFill="1" applyBorder="1" applyAlignment="1">
      <alignment horizontal="right" vertical="center"/>
    </xf>
    <xf numFmtId="0" fontId="17" fillId="0" borderId="21" xfId="6" applyFont="1" applyFill="1" applyBorder="1" applyAlignment="1">
      <alignment horizontal="center" vertical="center"/>
    </xf>
    <xf numFmtId="0" fontId="17" fillId="0" borderId="22" xfId="6" applyFont="1" applyFill="1" applyBorder="1" applyAlignment="1">
      <alignment horizontal="center" vertical="center"/>
    </xf>
    <xf numFmtId="38" fontId="17" fillId="0" borderId="22" xfId="7" applyFont="1" applyFill="1" applyBorder="1" applyAlignment="1" applyProtection="1">
      <alignment horizontal="center" vertical="center"/>
    </xf>
    <xf numFmtId="38" fontId="17" fillId="0" borderId="22" xfId="7" applyFont="1" applyFill="1" applyBorder="1" applyAlignment="1" applyProtection="1">
      <alignment horizontal="center" vertical="center" wrapText="1"/>
    </xf>
    <xf numFmtId="0" fontId="17" fillId="0" borderId="22" xfId="6" applyFont="1" applyFill="1" applyBorder="1" applyAlignment="1">
      <alignment horizontal="center" vertical="center"/>
    </xf>
    <xf numFmtId="0" fontId="17" fillId="0" borderId="23" xfId="6" applyFont="1" applyFill="1" applyBorder="1" applyAlignment="1">
      <alignment horizontal="center" vertical="center"/>
    </xf>
    <xf numFmtId="38" fontId="12" fillId="0" borderId="0" xfId="7" applyFont="1" applyFill="1" applyBorder="1" applyAlignment="1" applyProtection="1">
      <alignment horizontal="right"/>
    </xf>
    <xf numFmtId="38" fontId="0" fillId="0" borderId="0" xfId="7" applyFont="1" applyFill="1" applyBorder="1" applyAlignment="1" applyProtection="1">
      <alignment horizontal="center"/>
    </xf>
    <xf numFmtId="38" fontId="0" fillId="0" borderId="0" xfId="7" applyFont="1" applyFill="1" applyBorder="1" applyAlignment="1" applyProtection="1"/>
    <xf numFmtId="0" fontId="10" fillId="0" borderId="0" xfId="6" applyFont="1" applyFill="1" applyBorder="1" applyAlignment="1">
      <alignment vertical="center"/>
    </xf>
    <xf numFmtId="0" fontId="2" fillId="0" borderId="0" xfId="6" applyFont="1" applyFill="1" applyBorder="1" applyAlignment="1"/>
    <xf numFmtId="38" fontId="10" fillId="0" borderId="0" xfId="7" applyFont="1" applyFill="1" applyBorder="1" applyAlignment="1" applyProtection="1">
      <alignment vertical="center"/>
    </xf>
    <xf numFmtId="38" fontId="0" fillId="0" borderId="0" xfId="7" applyFont="1" applyFill="1" applyBorder="1" applyAlignment="1" applyProtection="1">
      <alignment vertical="center"/>
    </xf>
    <xf numFmtId="38" fontId="0" fillId="0" borderId="0" xfId="7" applyFont="1" applyFill="1" applyBorder="1" applyAlignment="1" applyProtection="1">
      <alignment horizontal="center" vertical="center"/>
    </xf>
    <xf numFmtId="0" fontId="12" fillId="0" borderId="0" xfId="6" applyFont="1" applyAlignment="1">
      <alignment shrinkToFit="1"/>
    </xf>
    <xf numFmtId="0" fontId="12" fillId="0" borderId="0" xfId="6" applyFont="1" applyAlignment="1">
      <alignment vertical="center"/>
    </xf>
    <xf numFmtId="3" fontId="2" fillId="0" borderId="31" xfId="6" applyNumberFormat="1" applyFont="1" applyFill="1" applyBorder="1" applyAlignment="1">
      <alignment vertical="center"/>
    </xf>
    <xf numFmtId="3" fontId="2" fillId="0" borderId="32" xfId="6" applyNumberFormat="1" applyFont="1" applyFill="1" applyBorder="1" applyAlignment="1">
      <alignment horizontal="center" vertical="center"/>
    </xf>
    <xf numFmtId="3" fontId="2" fillId="0" borderId="27" xfId="6" applyNumberFormat="1" applyFont="1" applyFill="1" applyBorder="1" applyAlignment="1">
      <alignment vertical="center"/>
    </xf>
    <xf numFmtId="3" fontId="2" fillId="0" borderId="11" xfId="6" applyNumberFormat="1" applyFont="1" applyFill="1" applyBorder="1" applyAlignment="1">
      <alignment horizontal="center" vertical="center"/>
    </xf>
    <xf numFmtId="38" fontId="0" fillId="0" borderId="27" xfId="7" applyFont="1" applyFill="1" applyBorder="1" applyAlignment="1" applyProtection="1">
      <alignment horizontal="right" vertical="center"/>
    </xf>
    <xf numFmtId="38" fontId="0" fillId="0" borderId="11" xfId="7" applyFont="1" applyFill="1" applyBorder="1" applyAlignment="1" applyProtection="1">
      <alignment horizontal="center" vertical="center"/>
    </xf>
    <xf numFmtId="0" fontId="10" fillId="0" borderId="0" xfId="6" applyFont="1" applyAlignment="1"/>
    <xf numFmtId="0" fontId="10" fillId="0" borderId="0" xfId="6" applyFont="1" applyFill="1" applyBorder="1" applyAlignment="1"/>
    <xf numFmtId="0" fontId="10" fillId="0" borderId="0" xfId="6" applyFont="1" applyAlignment="1">
      <alignment horizontal="center" vertical="center"/>
    </xf>
    <xf numFmtId="0" fontId="10" fillId="0" borderId="0" xfId="6" applyFont="1" applyFill="1" applyBorder="1" applyAlignment="1">
      <alignment horizontal="center" vertical="center"/>
    </xf>
    <xf numFmtId="0" fontId="10" fillId="0" borderId="0" xfId="6" applyFont="1" applyFill="1" applyAlignment="1">
      <alignment horizontal="center" vertical="center"/>
    </xf>
    <xf numFmtId="38" fontId="17" fillId="0" borderId="27" xfId="7" applyFont="1" applyFill="1" applyBorder="1" applyAlignment="1" applyProtection="1">
      <alignment horizontal="center" vertical="center"/>
    </xf>
    <xf numFmtId="38" fontId="17" fillId="0" borderId="11" xfId="7" applyFont="1" applyFill="1" applyBorder="1" applyAlignment="1" applyProtection="1">
      <alignment horizontal="center" vertical="center"/>
    </xf>
    <xf numFmtId="0" fontId="2" fillId="0" borderId="0" xfId="6" applyFont="1" applyFill="1" applyBorder="1" applyAlignment="1">
      <alignment vertical="center"/>
    </xf>
    <xf numFmtId="38" fontId="17" fillId="0" borderId="21" xfId="7" applyFont="1" applyFill="1" applyBorder="1" applyAlignment="1" applyProtection="1">
      <alignment horizontal="center" vertical="center"/>
    </xf>
    <xf numFmtId="0" fontId="2" fillId="0" borderId="0" xfId="6" applyFont="1" applyFill="1" applyAlignment="1"/>
    <xf numFmtId="0" fontId="2" fillId="0" borderId="0" xfId="6" applyFont="1" applyFill="1" applyBorder="1" applyAlignment="1">
      <alignment horizontal="center"/>
    </xf>
    <xf numFmtId="0" fontId="12" fillId="0" borderId="0" xfId="6" applyFont="1" applyFill="1" applyBorder="1" applyAlignment="1">
      <alignment horizontal="right"/>
    </xf>
    <xf numFmtId="0" fontId="10" fillId="0" borderId="0" xfId="6" applyFont="1" applyFill="1" applyAlignment="1">
      <alignment vertical="center"/>
    </xf>
  </cellXfs>
  <cellStyles count="8">
    <cellStyle name="桁区切り" xfId="4" builtinId="6"/>
    <cellStyle name="桁区切り 2" xfId="1"/>
    <cellStyle name="桁区切り 3" xfId="3"/>
    <cellStyle name="桁区切り 4" xfId="7"/>
    <cellStyle name="標準" xfId="0" builtinId="0"/>
    <cellStyle name="標準 2" xfId="2"/>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no"?><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 Id="rId3" Target="../drawings/drawing2.xml" Type="http://schemas.openxmlformats.org/officeDocument/2006/relationships/chartUserShapes"/></Relationships>
</file>

<file path=xl/charts/_rels/chart2.xml.rels><?xml version="1.0" encoding="UTF-8" standalone="no"?><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 Id="rId3" Target="../drawings/drawing3.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平成２７年国勢調査　</a:t>
            </a:r>
            <a:r>
              <a:rPr lang="ja-JP" b="1"/>
              <a:t>人口、世帯数の推移</a:t>
            </a:r>
            <a:r>
              <a:rPr lang="en-US" altLang="ja-JP" b="1"/>
              <a:t> </a:t>
            </a:r>
            <a:endParaRPr lang="ja-JP"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solidFill>
                <a:schemeClr val="tx1"/>
              </a:solidFill>
            </a:ln>
            <a:effectLst/>
          </c:spPr>
          <c:invertIfNegative val="0"/>
          <c:cat>
            <c:strRef>
              <c:f>'12 国調人口'!$B$8:$B$19</c:f>
              <c:strCache>
                <c:ptCount val="12"/>
                <c:pt idx="0">
                  <c:v>昭和３５年</c:v>
                </c:pt>
                <c:pt idx="1">
                  <c:v>４０年</c:v>
                </c:pt>
                <c:pt idx="2">
                  <c:v>４５年</c:v>
                </c:pt>
                <c:pt idx="3">
                  <c:v>５０年</c:v>
                </c:pt>
                <c:pt idx="4">
                  <c:v>５５年</c:v>
                </c:pt>
                <c:pt idx="5">
                  <c:v>６０年</c:v>
                </c:pt>
                <c:pt idx="6">
                  <c:v>平成　２年</c:v>
                </c:pt>
                <c:pt idx="7">
                  <c:v>７年</c:v>
                </c:pt>
                <c:pt idx="8">
                  <c:v>１２年</c:v>
                </c:pt>
                <c:pt idx="9">
                  <c:v>１７年</c:v>
                </c:pt>
                <c:pt idx="10">
                  <c:v>２２年</c:v>
                </c:pt>
                <c:pt idx="11">
                  <c:v>２７年</c:v>
                </c:pt>
              </c:strCache>
            </c:strRef>
          </c:cat>
          <c:val>
            <c:numRef>
              <c:f>'12 国調人口'!$C$8:$C$19</c:f>
              <c:numCache>
                <c:formatCode>#,##0</c:formatCode>
                <c:ptCount val="12"/>
                <c:pt idx="0">
                  <c:v>105590</c:v>
                </c:pt>
                <c:pt idx="1">
                  <c:v>117846</c:v>
                </c:pt>
                <c:pt idx="2">
                  <c:v>130997</c:v>
                </c:pt>
                <c:pt idx="3">
                  <c:v>147016</c:v>
                </c:pt>
                <c:pt idx="4">
                  <c:v>157084</c:v>
                </c:pt>
                <c:pt idx="5">
                  <c:v>162922</c:v>
                </c:pt>
                <c:pt idx="6">
                  <c:v>168796</c:v>
                </c:pt>
                <c:pt idx="7">
                  <c:v>172509</c:v>
                </c:pt>
                <c:pt idx="8">
                  <c:v>176698</c:v>
                </c:pt>
                <c:pt idx="9">
                  <c:v>181444</c:v>
                </c:pt>
                <c:pt idx="10">
                  <c:v>181928</c:v>
                </c:pt>
                <c:pt idx="11">
                  <c:v>182436</c:v>
                </c:pt>
              </c:numCache>
            </c:numRef>
          </c:val>
          <c:extLst>
            <c:ext xmlns:c16="http://schemas.microsoft.com/office/drawing/2014/chart" uri="{C3380CC4-5D6E-409C-BE32-E72D297353CC}">
              <c16:uniqueId val="{00000000-D09A-4376-B51B-3D9C020D1CFF}"/>
            </c:ext>
          </c:extLst>
        </c:ser>
        <c:dLbls>
          <c:showLegendKey val="0"/>
          <c:showVal val="0"/>
          <c:showCatName val="0"/>
          <c:showSerName val="0"/>
          <c:showPercent val="0"/>
          <c:showBubbleSize val="0"/>
        </c:dLbls>
        <c:gapWidth val="247"/>
        <c:axId val="160622584"/>
        <c:axId val="160628152"/>
      </c:barChart>
      <c:lineChart>
        <c:grouping val="standard"/>
        <c:varyColors val="0"/>
        <c:ser>
          <c:idx val="1"/>
          <c:order val="1"/>
          <c:spPr>
            <a:ln w="28575" cap="rnd">
              <a:solidFill>
                <a:schemeClr val="tx1"/>
              </a:solidFill>
              <a:round/>
              <a:headEnd type="none"/>
              <a:tailEnd type="none"/>
            </a:ln>
            <a:effectLst/>
          </c:spPr>
          <c:marker>
            <c:symbol val="circle"/>
            <c:size val="5"/>
            <c:spPr>
              <a:solidFill>
                <a:schemeClr val="accent2"/>
              </a:solidFill>
              <a:ln w="9525">
                <a:solidFill>
                  <a:schemeClr val="tx1"/>
                </a:solidFill>
                <a:miter lim="800000"/>
              </a:ln>
              <a:effectLst/>
            </c:spPr>
          </c:marker>
          <c:cat>
            <c:strRef>
              <c:f>'12 国調人口'!$B$8:$B$19</c:f>
              <c:strCache>
                <c:ptCount val="12"/>
                <c:pt idx="0">
                  <c:v>昭和３５年</c:v>
                </c:pt>
                <c:pt idx="1">
                  <c:v>４０年</c:v>
                </c:pt>
                <c:pt idx="2">
                  <c:v>４５年</c:v>
                </c:pt>
                <c:pt idx="3">
                  <c:v>５０年</c:v>
                </c:pt>
                <c:pt idx="4">
                  <c:v>５５年</c:v>
                </c:pt>
                <c:pt idx="5">
                  <c:v>６０年</c:v>
                </c:pt>
                <c:pt idx="6">
                  <c:v>平成　２年</c:v>
                </c:pt>
                <c:pt idx="7">
                  <c:v>７年</c:v>
                </c:pt>
                <c:pt idx="8">
                  <c:v>１２年</c:v>
                </c:pt>
                <c:pt idx="9">
                  <c:v>１７年</c:v>
                </c:pt>
                <c:pt idx="10">
                  <c:v>２２年</c:v>
                </c:pt>
                <c:pt idx="11">
                  <c:v>２７年</c:v>
                </c:pt>
              </c:strCache>
            </c:strRef>
          </c:cat>
          <c:val>
            <c:numRef>
              <c:f>'12 国調人口'!$F$8:$F$19</c:f>
              <c:numCache>
                <c:formatCode>#,##0</c:formatCode>
                <c:ptCount val="12"/>
                <c:pt idx="0">
                  <c:v>21919</c:v>
                </c:pt>
                <c:pt idx="1">
                  <c:v>31658</c:v>
                </c:pt>
                <c:pt idx="2">
                  <c:v>31467</c:v>
                </c:pt>
                <c:pt idx="3">
                  <c:v>37098</c:v>
                </c:pt>
                <c:pt idx="4">
                  <c:v>41995</c:v>
                </c:pt>
                <c:pt idx="5">
                  <c:v>44147</c:v>
                </c:pt>
                <c:pt idx="6">
                  <c:v>48599</c:v>
                </c:pt>
                <c:pt idx="7">
                  <c:v>52556</c:v>
                </c:pt>
                <c:pt idx="8">
                  <c:v>56961</c:v>
                </c:pt>
                <c:pt idx="9">
                  <c:v>61777</c:v>
                </c:pt>
                <c:pt idx="10">
                  <c:v>64904</c:v>
                </c:pt>
                <c:pt idx="11">
                  <c:v>67976</c:v>
                </c:pt>
              </c:numCache>
            </c:numRef>
          </c:val>
          <c:smooth val="0"/>
          <c:extLst>
            <c:ext xmlns:c16="http://schemas.microsoft.com/office/drawing/2014/chart" uri="{C3380CC4-5D6E-409C-BE32-E72D297353CC}">
              <c16:uniqueId val="{00000001-D09A-4376-B51B-3D9C020D1CFF}"/>
            </c:ext>
          </c:extLst>
        </c:ser>
        <c:dLbls>
          <c:showLegendKey val="0"/>
          <c:showVal val="0"/>
          <c:showCatName val="0"/>
          <c:showSerName val="0"/>
          <c:showPercent val="0"/>
          <c:showBubbleSize val="0"/>
        </c:dLbls>
        <c:marker val="1"/>
        <c:smooth val="0"/>
        <c:axId val="159559240"/>
        <c:axId val="160067712"/>
      </c:lineChart>
      <c:catAx>
        <c:axId val="16062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0628152"/>
        <c:crosses val="autoZero"/>
        <c:auto val="1"/>
        <c:lblAlgn val="ctr"/>
        <c:lblOffset val="100"/>
        <c:noMultiLvlLbl val="0"/>
      </c:catAx>
      <c:valAx>
        <c:axId val="160628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0622584"/>
        <c:crosses val="autoZero"/>
        <c:crossBetween val="between"/>
      </c:valAx>
      <c:valAx>
        <c:axId val="160067712"/>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9559240"/>
        <c:crosses val="max"/>
        <c:crossBetween val="between"/>
      </c:valAx>
      <c:catAx>
        <c:axId val="159559240"/>
        <c:scaling>
          <c:orientation val="minMax"/>
        </c:scaling>
        <c:delete val="1"/>
        <c:axPos val="b"/>
        <c:numFmt formatCode="General" sourceLinked="1"/>
        <c:majorTickMark val="none"/>
        <c:minorTickMark val="none"/>
        <c:tickLblPos val="nextTo"/>
        <c:crossAx val="160067712"/>
        <c:crosses val="autoZero"/>
        <c:auto val="1"/>
        <c:lblAlgn val="ctr"/>
        <c:lblOffset val="100"/>
        <c:noMultiLvlLbl val="0"/>
      </c:catAx>
      <c:spPr>
        <a:noFill/>
        <a:ln>
          <a:noFill/>
        </a:ln>
        <a:effectLst/>
      </c:spPr>
    </c:plotArea>
    <c:legend>
      <c:legendPos val="t"/>
      <c:layout>
        <c:manualLayout>
          <c:xMode val="edge"/>
          <c:yMode val="edge"/>
          <c:x val="0.28668551994380986"/>
          <c:y val="0.10270690823560133"/>
          <c:w val="0.43132379579313151"/>
          <c:h val="5.22045544341254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平成２７年国勢調査　人口ピラミッド</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2963716136403693E-2"/>
          <c:y val="0.11340258938220958"/>
          <c:w val="0.923250485953376"/>
          <c:h val="0.76208363546960534"/>
        </c:manualLayout>
      </c:layout>
      <c:barChart>
        <c:barDir val="bar"/>
        <c:grouping val="stacked"/>
        <c:varyColors val="0"/>
        <c:ser>
          <c:idx val="0"/>
          <c:order val="0"/>
          <c:spPr>
            <a:solidFill>
              <a:schemeClr val="accent1">
                <a:lumMod val="75000"/>
              </a:schemeClr>
            </a:solidFill>
            <a:ln w="9525">
              <a:solidFill>
                <a:schemeClr val="tx1"/>
              </a:solidFill>
            </a:ln>
            <a:effectLst/>
          </c:spPr>
          <c:invertIfNegative val="0"/>
          <c:cat>
            <c:strRef>
              <c:f>'12 国調人口'!$B$34:$B$54</c:f>
              <c:strCache>
                <c:ptCount val="21"/>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85～89歳</c:v>
                </c:pt>
                <c:pt idx="18">
                  <c:v>90～94歳</c:v>
                </c:pt>
                <c:pt idx="19">
                  <c:v>95～99歳</c:v>
                </c:pt>
                <c:pt idx="20">
                  <c:v>100歳以上</c:v>
                </c:pt>
              </c:strCache>
            </c:strRef>
          </c:cat>
          <c:val>
            <c:numRef>
              <c:f>'12 国調人口'!$D$34:$D$54</c:f>
              <c:numCache>
                <c:formatCode>#,##0</c:formatCode>
                <c:ptCount val="21"/>
                <c:pt idx="0">
                  <c:v>-4226</c:v>
                </c:pt>
                <c:pt idx="1">
                  <c:v>-4493</c:v>
                </c:pt>
                <c:pt idx="2">
                  <c:v>-4626</c:v>
                </c:pt>
                <c:pt idx="3">
                  <c:v>-4874</c:v>
                </c:pt>
                <c:pt idx="4">
                  <c:v>-4395</c:v>
                </c:pt>
                <c:pt idx="5">
                  <c:v>-5119</c:v>
                </c:pt>
                <c:pt idx="6">
                  <c:v>-5634</c:v>
                </c:pt>
                <c:pt idx="7">
                  <c:v>-6329</c:v>
                </c:pt>
                <c:pt idx="8">
                  <c:v>-7832</c:v>
                </c:pt>
                <c:pt idx="9">
                  <c:v>-6425</c:v>
                </c:pt>
                <c:pt idx="10">
                  <c:v>-5641</c:v>
                </c:pt>
                <c:pt idx="11">
                  <c:v>-5063</c:v>
                </c:pt>
                <c:pt idx="12">
                  <c:v>-5447</c:v>
                </c:pt>
                <c:pt idx="13">
                  <c:v>-6652</c:v>
                </c:pt>
                <c:pt idx="14">
                  <c:v>-5375</c:v>
                </c:pt>
                <c:pt idx="15">
                  <c:v>-3790</c:v>
                </c:pt>
                <c:pt idx="16">
                  <c:v>-2589</c:v>
                </c:pt>
                <c:pt idx="17" formatCode="General">
                  <c:v>-1312</c:v>
                </c:pt>
                <c:pt idx="18" formatCode="General">
                  <c:v>-396</c:v>
                </c:pt>
                <c:pt idx="19" formatCode="General">
                  <c:v>-97</c:v>
                </c:pt>
                <c:pt idx="20" formatCode="General">
                  <c:v>-10</c:v>
                </c:pt>
              </c:numCache>
            </c:numRef>
          </c:val>
          <c:extLst>
            <c:ext xmlns:c16="http://schemas.microsoft.com/office/drawing/2014/chart" uri="{C3380CC4-5D6E-409C-BE32-E72D297353CC}">
              <c16:uniqueId val="{00000000-3E58-49CD-9589-2C080C5BAD95}"/>
            </c:ext>
          </c:extLst>
        </c:ser>
        <c:ser>
          <c:idx val="1"/>
          <c:order val="1"/>
          <c:spPr>
            <a:solidFill>
              <a:schemeClr val="accent2"/>
            </a:solidFill>
            <a:ln>
              <a:solidFill>
                <a:schemeClr val="tx1"/>
              </a:solidFill>
            </a:ln>
            <a:effectLst/>
          </c:spPr>
          <c:invertIfNegative val="0"/>
          <c:cat>
            <c:strRef>
              <c:f>'12 国調人口'!$B$34:$B$54</c:f>
              <c:strCache>
                <c:ptCount val="21"/>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85～89歳</c:v>
                </c:pt>
                <c:pt idx="18">
                  <c:v>90～94歳</c:v>
                </c:pt>
                <c:pt idx="19">
                  <c:v>95～99歳</c:v>
                </c:pt>
                <c:pt idx="20">
                  <c:v>100歳以上</c:v>
                </c:pt>
              </c:strCache>
            </c:strRef>
          </c:cat>
          <c:val>
            <c:numRef>
              <c:f>'12 国調人口'!$E$34:$E$54</c:f>
              <c:numCache>
                <c:formatCode>#,##0</c:formatCode>
                <c:ptCount val="21"/>
                <c:pt idx="0">
                  <c:v>4045</c:v>
                </c:pt>
                <c:pt idx="1">
                  <c:v>4317</c:v>
                </c:pt>
                <c:pt idx="2">
                  <c:v>4446</c:v>
                </c:pt>
                <c:pt idx="3">
                  <c:v>4472</c:v>
                </c:pt>
                <c:pt idx="4">
                  <c:v>4093</c:v>
                </c:pt>
                <c:pt idx="5">
                  <c:v>4528</c:v>
                </c:pt>
                <c:pt idx="6">
                  <c:v>6108</c:v>
                </c:pt>
                <c:pt idx="7">
                  <c:v>5883</c:v>
                </c:pt>
                <c:pt idx="8">
                  <c:v>7196</c:v>
                </c:pt>
                <c:pt idx="9">
                  <c:v>5841</c:v>
                </c:pt>
                <c:pt idx="10">
                  <c:v>5403</c:v>
                </c:pt>
                <c:pt idx="11">
                  <c:v>5187</c:v>
                </c:pt>
                <c:pt idx="12">
                  <c:v>5733</c:v>
                </c:pt>
                <c:pt idx="13">
                  <c:v>7122</c:v>
                </c:pt>
                <c:pt idx="14">
                  <c:v>5617</c:v>
                </c:pt>
                <c:pt idx="15">
                  <c:v>4651</c:v>
                </c:pt>
                <c:pt idx="16">
                  <c:v>3474</c:v>
                </c:pt>
                <c:pt idx="17">
                  <c:v>2508</c:v>
                </c:pt>
                <c:pt idx="18">
                  <c:v>1207</c:v>
                </c:pt>
                <c:pt idx="19">
                  <c:v>396</c:v>
                </c:pt>
                <c:pt idx="20" formatCode="General">
                  <c:v>60</c:v>
                </c:pt>
              </c:numCache>
            </c:numRef>
          </c:val>
          <c:extLst>
            <c:ext xmlns:c16="http://schemas.microsoft.com/office/drawing/2014/chart" uri="{C3380CC4-5D6E-409C-BE32-E72D297353CC}">
              <c16:uniqueId val="{00000001-3E58-49CD-9589-2C080C5BAD95}"/>
            </c:ext>
          </c:extLst>
        </c:ser>
        <c:dLbls>
          <c:showLegendKey val="0"/>
          <c:showVal val="0"/>
          <c:showCatName val="0"/>
          <c:showSerName val="0"/>
          <c:showPercent val="0"/>
          <c:showBubbleSize val="0"/>
        </c:dLbls>
        <c:gapWidth val="0"/>
        <c:overlap val="100"/>
        <c:axId val="159225408"/>
        <c:axId val="159247048"/>
      </c:barChart>
      <c:catAx>
        <c:axId val="159225408"/>
        <c:scaling>
          <c:orientation val="minMax"/>
        </c:scaling>
        <c:delete val="1"/>
        <c:axPos val="l"/>
        <c:numFmt formatCode="General" sourceLinked="1"/>
        <c:majorTickMark val="none"/>
        <c:minorTickMark val="none"/>
        <c:tickLblPos val="nextTo"/>
        <c:crossAx val="159247048"/>
        <c:crosses val="autoZero"/>
        <c:auto val="1"/>
        <c:lblAlgn val="ctr"/>
        <c:lblOffset val="100"/>
        <c:noMultiLvlLbl val="0"/>
      </c:catAx>
      <c:valAx>
        <c:axId val="159247048"/>
        <c:scaling>
          <c:orientation val="minMax"/>
          <c:max val="100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9225408"/>
        <c:crosses val="autoZero"/>
        <c:crossBetween val="between"/>
      </c:valAx>
      <c:spPr>
        <a:noFill/>
        <a:ln>
          <a:solidFill>
            <a:schemeClr val="accent1">
              <a:lumMod val="75000"/>
            </a:schemeClr>
          </a:solidFill>
        </a:ln>
        <a:effectLst/>
      </c:spPr>
    </c:plotArea>
    <c:legend>
      <c:legendPos val="b"/>
      <c:layout>
        <c:manualLayout>
          <c:xMode val="edge"/>
          <c:yMode val="edge"/>
          <c:x val="0.43020926623169442"/>
          <c:y val="0.93312291845872231"/>
          <c:w val="0.16787202094508874"/>
          <c:h val="4.726923840402302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no"?><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0</xdr:col>
      <xdr:colOff>438150</xdr:colOff>
      <xdr:row>2</xdr:row>
      <xdr:rowOff>47625</xdr:rowOff>
    </xdr:from>
    <xdr:to>
      <xdr:col>8</xdr:col>
      <xdr:colOff>361950</xdr:colOff>
      <xdr:row>26</xdr:row>
      <xdr:rowOff>38099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628651</xdr:colOff>
      <xdr:row>4</xdr:row>
      <xdr:rowOff>104775</xdr:rowOff>
    </xdr:from>
    <xdr:to>
      <xdr:col>4</xdr:col>
      <xdr:colOff>400050</xdr:colOff>
      <xdr:row>6</xdr:row>
      <xdr:rowOff>19050</xdr:rowOff>
    </xdr:to>
    <xdr:sp macro="" textlink="">
      <xdr:nvSpPr>
        <xdr:cNvPr id="3" name="テキスト ボックス 2"/>
        <xdr:cNvSpPr txBox="1"/>
      </xdr:nvSpPr>
      <xdr:spPr>
        <a:xfrm>
          <a:off x="2686051" y="790575"/>
          <a:ext cx="457199"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人口</a:t>
          </a:r>
        </a:p>
      </xdr:txBody>
    </xdr:sp>
    <xdr:clientData/>
  </xdr:twoCellAnchor>
  <xdr:twoCellAnchor>
    <xdr:from>
      <xdr:col>0</xdr:col>
      <xdr:colOff>0</xdr:colOff>
      <xdr:row>29</xdr:row>
      <xdr:rowOff>4762</xdr:rowOff>
    </xdr:from>
    <xdr:to>
      <xdr:col>8</xdr:col>
      <xdr:colOff>619124</xdr:colOff>
      <xdr:row>55</xdr:row>
      <xdr:rowOff>80962</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76199</xdr:colOff>
      <xdr:row>53</xdr:row>
      <xdr:rowOff>85725</xdr:rowOff>
    </xdr:from>
    <xdr:to>
      <xdr:col>4</xdr:col>
      <xdr:colOff>390524</xdr:colOff>
      <xdr:row>55</xdr:row>
      <xdr:rowOff>9525</xdr:rowOff>
    </xdr:to>
    <xdr:sp macro="" textlink="">
      <xdr:nvSpPr>
        <xdr:cNvPr id="5" name="テキスト ボックス 4"/>
        <xdr:cNvSpPr txBox="1"/>
      </xdr:nvSpPr>
      <xdr:spPr>
        <a:xfrm>
          <a:off x="2819399" y="9172575"/>
          <a:ext cx="3143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男</a:t>
          </a:r>
        </a:p>
      </xdr:txBody>
    </xdr:sp>
    <xdr:clientData/>
  </xdr:twoCellAnchor>
  <xdr:twoCellAnchor>
    <xdr:from>
      <xdr:col>7</xdr:col>
      <xdr:colOff>297473</xdr:colOff>
      <xdr:row>52</xdr:row>
      <xdr:rowOff>70339</xdr:rowOff>
    </xdr:from>
    <xdr:to>
      <xdr:col>8</xdr:col>
      <xdr:colOff>76200</xdr:colOff>
      <xdr:row>53</xdr:row>
      <xdr:rowOff>123825</xdr:rowOff>
    </xdr:to>
    <xdr:sp macro="" textlink="">
      <xdr:nvSpPr>
        <xdr:cNvPr id="6" name="テキスト ボックス 1"/>
        <xdr:cNvSpPr txBox="1"/>
      </xdr:nvSpPr>
      <xdr:spPr>
        <a:xfrm>
          <a:off x="5098073" y="8985739"/>
          <a:ext cx="464527" cy="22493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8,000</a:t>
          </a:r>
          <a:endParaRPr lang="ja-JP" altLang="en-US" sz="800"/>
        </a:p>
      </xdr:txBody>
    </xdr:sp>
    <xdr:clientData/>
  </xdr:twoCellAnchor>
  <xdr:twoCellAnchor>
    <xdr:from>
      <xdr:col>8</xdr:col>
      <xdr:colOff>123825</xdr:colOff>
      <xdr:row>52</xdr:row>
      <xdr:rowOff>70338</xdr:rowOff>
    </xdr:from>
    <xdr:to>
      <xdr:col>8</xdr:col>
      <xdr:colOff>676275</xdr:colOff>
      <xdr:row>53</xdr:row>
      <xdr:rowOff>152399</xdr:rowOff>
    </xdr:to>
    <xdr:sp macro="" textlink="">
      <xdr:nvSpPr>
        <xdr:cNvPr id="7" name="テキスト ボックス 1"/>
        <xdr:cNvSpPr txBox="1"/>
      </xdr:nvSpPr>
      <xdr:spPr>
        <a:xfrm>
          <a:off x="5610225" y="8985738"/>
          <a:ext cx="552450" cy="253511"/>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10,000</a:t>
          </a:r>
          <a:endParaRPr lang="ja-JP" altLang="en-US" sz="800"/>
        </a:p>
      </xdr:txBody>
    </xdr:sp>
    <xdr:clientData/>
  </xdr:twoCellAnchor>
  <xdr:twoCellAnchor>
    <xdr:from>
      <xdr:col>1</xdr:col>
      <xdr:colOff>479181</xdr:colOff>
      <xdr:row>52</xdr:row>
      <xdr:rowOff>63012</xdr:rowOff>
    </xdr:from>
    <xdr:to>
      <xdr:col>2</xdr:col>
      <xdr:colOff>288681</xdr:colOff>
      <xdr:row>53</xdr:row>
      <xdr:rowOff>91587</xdr:rowOff>
    </xdr:to>
    <xdr:sp macro="" textlink="">
      <xdr:nvSpPr>
        <xdr:cNvPr id="8" name="テキスト ボックス 1"/>
        <xdr:cNvSpPr txBox="1"/>
      </xdr:nvSpPr>
      <xdr:spPr>
        <a:xfrm>
          <a:off x="1164981" y="8978412"/>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6,000</a:t>
          </a:r>
          <a:endParaRPr lang="ja-JP" altLang="en-US" sz="800"/>
        </a:p>
      </xdr:txBody>
    </xdr:sp>
    <xdr:clientData/>
  </xdr:twoCellAnchor>
  <xdr:twoCellAnchor>
    <xdr:from>
      <xdr:col>6</xdr:col>
      <xdr:colOff>419100</xdr:colOff>
      <xdr:row>52</xdr:row>
      <xdr:rowOff>72537</xdr:rowOff>
    </xdr:from>
    <xdr:to>
      <xdr:col>7</xdr:col>
      <xdr:colOff>228600</xdr:colOff>
      <xdr:row>53</xdr:row>
      <xdr:rowOff>101112</xdr:rowOff>
    </xdr:to>
    <xdr:sp macro="" textlink="">
      <xdr:nvSpPr>
        <xdr:cNvPr id="9" name="テキスト ボックス 1"/>
        <xdr:cNvSpPr txBox="1"/>
      </xdr:nvSpPr>
      <xdr:spPr>
        <a:xfrm>
          <a:off x="4533900" y="8987937"/>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6,000</a:t>
          </a:r>
          <a:endParaRPr lang="ja-JP" altLang="en-US" sz="800"/>
        </a:p>
      </xdr:txBody>
    </xdr:sp>
    <xdr:clientData/>
  </xdr:twoCellAnchor>
  <xdr:twoCellAnchor>
    <xdr:from>
      <xdr:col>2</xdr:col>
      <xdr:colOff>290146</xdr:colOff>
      <xdr:row>52</xdr:row>
      <xdr:rowOff>63012</xdr:rowOff>
    </xdr:from>
    <xdr:to>
      <xdr:col>3</xdr:col>
      <xdr:colOff>99646</xdr:colOff>
      <xdr:row>53</xdr:row>
      <xdr:rowOff>91587</xdr:rowOff>
    </xdr:to>
    <xdr:sp macro="" textlink="">
      <xdr:nvSpPr>
        <xdr:cNvPr id="10" name="テキスト ボックス 1"/>
        <xdr:cNvSpPr txBox="1"/>
      </xdr:nvSpPr>
      <xdr:spPr>
        <a:xfrm>
          <a:off x="1661746" y="8978412"/>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4,000</a:t>
          </a:r>
          <a:endParaRPr lang="ja-JP" altLang="en-US" sz="800"/>
        </a:p>
      </xdr:txBody>
    </xdr:sp>
    <xdr:clientData/>
  </xdr:twoCellAnchor>
  <xdr:twoCellAnchor>
    <xdr:from>
      <xdr:col>5</xdr:col>
      <xdr:colOff>552450</xdr:colOff>
      <xdr:row>52</xdr:row>
      <xdr:rowOff>82062</xdr:rowOff>
    </xdr:from>
    <xdr:to>
      <xdr:col>6</xdr:col>
      <xdr:colOff>361950</xdr:colOff>
      <xdr:row>53</xdr:row>
      <xdr:rowOff>110637</xdr:rowOff>
    </xdr:to>
    <xdr:sp macro="" textlink="">
      <xdr:nvSpPr>
        <xdr:cNvPr id="11" name="テキスト ボックス 1"/>
        <xdr:cNvSpPr txBox="1"/>
      </xdr:nvSpPr>
      <xdr:spPr>
        <a:xfrm>
          <a:off x="3981450" y="8997462"/>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4,000</a:t>
          </a:r>
          <a:endParaRPr lang="ja-JP" altLang="en-US" sz="800"/>
        </a:p>
      </xdr:txBody>
    </xdr:sp>
    <xdr:clientData/>
  </xdr:twoCellAnchor>
  <xdr:twoCellAnchor>
    <xdr:from>
      <xdr:col>3</xdr:col>
      <xdr:colOff>204421</xdr:colOff>
      <xdr:row>52</xdr:row>
      <xdr:rowOff>57883</xdr:rowOff>
    </xdr:from>
    <xdr:to>
      <xdr:col>4</xdr:col>
      <xdr:colOff>13921</xdr:colOff>
      <xdr:row>53</xdr:row>
      <xdr:rowOff>86458</xdr:rowOff>
    </xdr:to>
    <xdr:sp macro="" textlink="">
      <xdr:nvSpPr>
        <xdr:cNvPr id="12" name="テキスト ボックス 1"/>
        <xdr:cNvSpPr txBox="1"/>
      </xdr:nvSpPr>
      <xdr:spPr>
        <a:xfrm>
          <a:off x="2261821" y="8973283"/>
          <a:ext cx="495300"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2,000</a:t>
          </a:r>
          <a:endParaRPr lang="ja-JP" altLang="en-US" sz="800"/>
        </a:p>
      </xdr:txBody>
    </xdr:sp>
    <xdr:clientData/>
  </xdr:twoCellAnchor>
  <xdr:twoCellAnchor>
    <xdr:from>
      <xdr:col>4</xdr:col>
      <xdr:colOff>643304</xdr:colOff>
      <xdr:row>52</xdr:row>
      <xdr:rowOff>69606</xdr:rowOff>
    </xdr:from>
    <xdr:to>
      <xdr:col>5</xdr:col>
      <xdr:colOff>449873</xdr:colOff>
      <xdr:row>53</xdr:row>
      <xdr:rowOff>98181</xdr:rowOff>
    </xdr:to>
    <xdr:sp macro="" textlink="">
      <xdr:nvSpPr>
        <xdr:cNvPr id="13" name="テキスト ボックス 1"/>
        <xdr:cNvSpPr txBox="1"/>
      </xdr:nvSpPr>
      <xdr:spPr>
        <a:xfrm>
          <a:off x="3386504" y="8985006"/>
          <a:ext cx="492369" cy="20002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2,000</a:t>
          </a:r>
          <a:endParaRPr lang="ja-JP" altLang="en-US" sz="800"/>
        </a:p>
      </xdr:txBody>
    </xdr:sp>
    <xdr:clientData/>
  </xdr:twoCellAnchor>
  <xdr:twoCellAnchor>
    <xdr:from>
      <xdr:col>4</xdr:col>
      <xdr:colOff>169252</xdr:colOff>
      <xdr:row>51</xdr:row>
      <xdr:rowOff>27110</xdr:rowOff>
    </xdr:from>
    <xdr:to>
      <xdr:col>4</xdr:col>
      <xdr:colOff>664552</xdr:colOff>
      <xdr:row>52</xdr:row>
      <xdr:rowOff>33704</xdr:rowOff>
    </xdr:to>
    <xdr:sp macro="" textlink="">
      <xdr:nvSpPr>
        <xdr:cNvPr id="14" name="テキスト ボックス 1"/>
        <xdr:cNvSpPr txBox="1"/>
      </xdr:nvSpPr>
      <xdr:spPr>
        <a:xfrm>
          <a:off x="2912452" y="8771060"/>
          <a:ext cx="495300" cy="17804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0~4</a:t>
          </a:r>
          <a:endParaRPr lang="ja-JP" altLang="en-US" sz="800"/>
        </a:p>
      </xdr:txBody>
    </xdr:sp>
    <xdr:clientData/>
  </xdr:twoCellAnchor>
  <xdr:twoCellAnchor>
    <xdr:from>
      <xdr:col>4</xdr:col>
      <xdr:colOff>169252</xdr:colOff>
      <xdr:row>50</xdr:row>
      <xdr:rowOff>26377</xdr:rowOff>
    </xdr:from>
    <xdr:to>
      <xdr:col>4</xdr:col>
      <xdr:colOff>561975</xdr:colOff>
      <xdr:row>51</xdr:row>
      <xdr:rowOff>19050</xdr:rowOff>
    </xdr:to>
    <xdr:sp macro="" textlink="">
      <xdr:nvSpPr>
        <xdr:cNvPr id="15" name="テキスト ボックス 1"/>
        <xdr:cNvSpPr txBox="1"/>
      </xdr:nvSpPr>
      <xdr:spPr>
        <a:xfrm>
          <a:off x="2912452" y="8598877"/>
          <a:ext cx="392723" cy="16412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5~9</a:t>
          </a:r>
          <a:endParaRPr lang="ja-JP" altLang="en-US" sz="800"/>
        </a:p>
      </xdr:txBody>
    </xdr:sp>
    <xdr:clientData/>
  </xdr:twoCellAnchor>
  <xdr:twoCellAnchor>
    <xdr:from>
      <xdr:col>4</xdr:col>
      <xdr:colOff>104775</xdr:colOff>
      <xdr:row>49</xdr:row>
      <xdr:rowOff>19050</xdr:rowOff>
    </xdr:from>
    <xdr:to>
      <xdr:col>4</xdr:col>
      <xdr:colOff>600075</xdr:colOff>
      <xdr:row>50</xdr:row>
      <xdr:rowOff>28575</xdr:rowOff>
    </xdr:to>
    <xdr:sp macro="" textlink="">
      <xdr:nvSpPr>
        <xdr:cNvPr id="16" name="テキスト ボックス 1"/>
        <xdr:cNvSpPr txBox="1"/>
      </xdr:nvSpPr>
      <xdr:spPr>
        <a:xfrm>
          <a:off x="2847975" y="8420100"/>
          <a:ext cx="495300"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10~14</a:t>
          </a:r>
          <a:endParaRPr lang="ja-JP" altLang="en-US" sz="800"/>
        </a:p>
      </xdr:txBody>
    </xdr:sp>
    <xdr:clientData/>
  </xdr:twoCellAnchor>
  <xdr:twoCellAnchor>
    <xdr:from>
      <xdr:col>4</xdr:col>
      <xdr:colOff>98181</xdr:colOff>
      <xdr:row>48</xdr:row>
      <xdr:rowOff>28575</xdr:rowOff>
    </xdr:from>
    <xdr:to>
      <xdr:col>4</xdr:col>
      <xdr:colOff>596412</xdr:colOff>
      <xdr:row>49</xdr:row>
      <xdr:rowOff>38100</xdr:rowOff>
    </xdr:to>
    <xdr:sp macro="" textlink="">
      <xdr:nvSpPr>
        <xdr:cNvPr id="17" name="テキスト ボックス 1"/>
        <xdr:cNvSpPr txBox="1"/>
      </xdr:nvSpPr>
      <xdr:spPr>
        <a:xfrm>
          <a:off x="2841381" y="8258175"/>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15~19</a:t>
          </a:r>
          <a:endParaRPr lang="ja-JP" altLang="en-US" sz="800"/>
        </a:p>
      </xdr:txBody>
    </xdr:sp>
    <xdr:clientData/>
  </xdr:twoCellAnchor>
  <xdr:twoCellAnchor>
    <xdr:from>
      <xdr:col>4</xdr:col>
      <xdr:colOff>86458</xdr:colOff>
      <xdr:row>47</xdr:row>
      <xdr:rowOff>15387</xdr:rowOff>
    </xdr:from>
    <xdr:to>
      <xdr:col>4</xdr:col>
      <xdr:colOff>581758</xdr:colOff>
      <xdr:row>48</xdr:row>
      <xdr:rowOff>24912</xdr:rowOff>
    </xdr:to>
    <xdr:sp macro="" textlink="">
      <xdr:nvSpPr>
        <xdr:cNvPr id="18" name="テキスト ボックス 1"/>
        <xdr:cNvSpPr txBox="1"/>
      </xdr:nvSpPr>
      <xdr:spPr>
        <a:xfrm>
          <a:off x="2829658" y="8073537"/>
          <a:ext cx="495300"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20~24</a:t>
          </a:r>
          <a:endParaRPr lang="ja-JP" altLang="en-US" sz="800"/>
        </a:p>
      </xdr:txBody>
    </xdr:sp>
    <xdr:clientData/>
  </xdr:twoCellAnchor>
  <xdr:twoCellAnchor>
    <xdr:from>
      <xdr:col>4</xdr:col>
      <xdr:colOff>98180</xdr:colOff>
      <xdr:row>46</xdr:row>
      <xdr:rowOff>27109</xdr:rowOff>
    </xdr:from>
    <xdr:to>
      <xdr:col>4</xdr:col>
      <xdr:colOff>593480</xdr:colOff>
      <xdr:row>47</xdr:row>
      <xdr:rowOff>36634</xdr:rowOff>
    </xdr:to>
    <xdr:sp macro="" textlink="">
      <xdr:nvSpPr>
        <xdr:cNvPr id="19" name="テキスト ボックス 1"/>
        <xdr:cNvSpPr txBox="1"/>
      </xdr:nvSpPr>
      <xdr:spPr>
        <a:xfrm>
          <a:off x="2841380" y="7913809"/>
          <a:ext cx="495300"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25~29</a:t>
          </a:r>
          <a:endParaRPr lang="ja-JP" altLang="en-US" sz="800"/>
        </a:p>
      </xdr:txBody>
    </xdr:sp>
    <xdr:clientData/>
  </xdr:twoCellAnchor>
  <xdr:twoCellAnchor>
    <xdr:from>
      <xdr:col>4</xdr:col>
      <xdr:colOff>107706</xdr:colOff>
      <xdr:row>45</xdr:row>
      <xdr:rowOff>32239</xdr:rowOff>
    </xdr:from>
    <xdr:to>
      <xdr:col>4</xdr:col>
      <xdr:colOff>603006</xdr:colOff>
      <xdr:row>46</xdr:row>
      <xdr:rowOff>41763</xdr:rowOff>
    </xdr:to>
    <xdr:sp macro="" textlink="">
      <xdr:nvSpPr>
        <xdr:cNvPr id="20" name="テキスト ボックス 1"/>
        <xdr:cNvSpPr txBox="1"/>
      </xdr:nvSpPr>
      <xdr:spPr>
        <a:xfrm>
          <a:off x="2850906" y="7747489"/>
          <a:ext cx="495300" cy="18097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30~34</a:t>
          </a:r>
          <a:endParaRPr lang="ja-JP" altLang="en-US" sz="800"/>
        </a:p>
      </xdr:txBody>
    </xdr:sp>
    <xdr:clientData/>
  </xdr:twoCellAnchor>
  <xdr:twoCellAnchor>
    <xdr:from>
      <xdr:col>4</xdr:col>
      <xdr:colOff>107706</xdr:colOff>
      <xdr:row>44</xdr:row>
      <xdr:rowOff>27843</xdr:rowOff>
    </xdr:from>
    <xdr:to>
      <xdr:col>4</xdr:col>
      <xdr:colOff>605937</xdr:colOff>
      <xdr:row>45</xdr:row>
      <xdr:rowOff>37368</xdr:rowOff>
    </xdr:to>
    <xdr:sp macro="" textlink="">
      <xdr:nvSpPr>
        <xdr:cNvPr id="21" name="テキスト ボックス 1"/>
        <xdr:cNvSpPr txBox="1"/>
      </xdr:nvSpPr>
      <xdr:spPr>
        <a:xfrm>
          <a:off x="2850906" y="7571643"/>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35~39</a:t>
          </a:r>
          <a:endParaRPr lang="ja-JP" altLang="en-US" sz="800"/>
        </a:p>
      </xdr:txBody>
    </xdr:sp>
    <xdr:clientData/>
  </xdr:twoCellAnchor>
  <xdr:twoCellAnchor>
    <xdr:from>
      <xdr:col>4</xdr:col>
      <xdr:colOff>98181</xdr:colOff>
      <xdr:row>43</xdr:row>
      <xdr:rowOff>46892</xdr:rowOff>
    </xdr:from>
    <xdr:to>
      <xdr:col>4</xdr:col>
      <xdr:colOff>596412</xdr:colOff>
      <xdr:row>44</xdr:row>
      <xdr:rowOff>56417</xdr:rowOff>
    </xdr:to>
    <xdr:sp macro="" textlink="">
      <xdr:nvSpPr>
        <xdr:cNvPr id="22" name="テキスト ボックス 1"/>
        <xdr:cNvSpPr txBox="1"/>
      </xdr:nvSpPr>
      <xdr:spPr>
        <a:xfrm>
          <a:off x="2841381" y="7419242"/>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40~44</a:t>
          </a:r>
          <a:endParaRPr lang="ja-JP" altLang="en-US" sz="800"/>
        </a:p>
      </xdr:txBody>
    </xdr:sp>
    <xdr:clientData/>
  </xdr:twoCellAnchor>
  <xdr:twoCellAnchor>
    <xdr:from>
      <xdr:col>4</xdr:col>
      <xdr:colOff>98180</xdr:colOff>
      <xdr:row>42</xdr:row>
      <xdr:rowOff>61546</xdr:rowOff>
    </xdr:from>
    <xdr:to>
      <xdr:col>4</xdr:col>
      <xdr:colOff>596411</xdr:colOff>
      <xdr:row>43</xdr:row>
      <xdr:rowOff>71071</xdr:rowOff>
    </xdr:to>
    <xdr:sp macro="" textlink="">
      <xdr:nvSpPr>
        <xdr:cNvPr id="23" name="テキスト ボックス 1"/>
        <xdr:cNvSpPr txBox="1"/>
      </xdr:nvSpPr>
      <xdr:spPr>
        <a:xfrm>
          <a:off x="2841380" y="7262446"/>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45~49</a:t>
          </a:r>
          <a:endParaRPr lang="ja-JP" altLang="en-US" sz="800"/>
        </a:p>
      </xdr:txBody>
    </xdr:sp>
    <xdr:clientData/>
  </xdr:twoCellAnchor>
  <xdr:twoCellAnchor>
    <xdr:from>
      <xdr:col>4</xdr:col>
      <xdr:colOff>107706</xdr:colOff>
      <xdr:row>41</xdr:row>
      <xdr:rowOff>90122</xdr:rowOff>
    </xdr:from>
    <xdr:to>
      <xdr:col>4</xdr:col>
      <xdr:colOff>605937</xdr:colOff>
      <xdr:row>42</xdr:row>
      <xdr:rowOff>99646</xdr:rowOff>
    </xdr:to>
    <xdr:sp macro="" textlink="">
      <xdr:nvSpPr>
        <xdr:cNvPr id="24" name="テキスト ボックス 1"/>
        <xdr:cNvSpPr txBox="1"/>
      </xdr:nvSpPr>
      <xdr:spPr>
        <a:xfrm>
          <a:off x="2850906" y="7119572"/>
          <a:ext cx="498231" cy="18097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50~54</a:t>
          </a:r>
          <a:endParaRPr lang="ja-JP" altLang="en-US" sz="800"/>
        </a:p>
      </xdr:txBody>
    </xdr:sp>
    <xdr:clientData/>
  </xdr:twoCellAnchor>
  <xdr:twoCellAnchor>
    <xdr:from>
      <xdr:col>4</xdr:col>
      <xdr:colOff>107706</xdr:colOff>
      <xdr:row>40</xdr:row>
      <xdr:rowOff>111369</xdr:rowOff>
    </xdr:from>
    <xdr:to>
      <xdr:col>4</xdr:col>
      <xdr:colOff>605937</xdr:colOff>
      <xdr:row>41</xdr:row>
      <xdr:rowOff>120894</xdr:rowOff>
    </xdr:to>
    <xdr:sp macro="" textlink="">
      <xdr:nvSpPr>
        <xdr:cNvPr id="25" name="テキスト ボックス 1"/>
        <xdr:cNvSpPr txBox="1"/>
      </xdr:nvSpPr>
      <xdr:spPr>
        <a:xfrm>
          <a:off x="2850906" y="6969369"/>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55~59</a:t>
          </a:r>
          <a:endParaRPr lang="ja-JP" altLang="en-US" sz="800"/>
        </a:p>
      </xdr:txBody>
    </xdr:sp>
    <xdr:clientData/>
  </xdr:twoCellAnchor>
  <xdr:twoCellAnchor>
    <xdr:from>
      <xdr:col>4</xdr:col>
      <xdr:colOff>115033</xdr:colOff>
      <xdr:row>39</xdr:row>
      <xdr:rowOff>104775</xdr:rowOff>
    </xdr:from>
    <xdr:to>
      <xdr:col>4</xdr:col>
      <xdr:colOff>613264</xdr:colOff>
      <xdr:row>40</xdr:row>
      <xdr:rowOff>114300</xdr:rowOff>
    </xdr:to>
    <xdr:sp macro="" textlink="">
      <xdr:nvSpPr>
        <xdr:cNvPr id="26" name="テキスト ボックス 1"/>
        <xdr:cNvSpPr txBox="1"/>
      </xdr:nvSpPr>
      <xdr:spPr>
        <a:xfrm>
          <a:off x="2858233" y="6791325"/>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60~64</a:t>
          </a:r>
          <a:endParaRPr lang="ja-JP" altLang="en-US" sz="800"/>
        </a:p>
      </xdr:txBody>
    </xdr:sp>
    <xdr:clientData/>
  </xdr:twoCellAnchor>
  <xdr:twoCellAnchor>
    <xdr:from>
      <xdr:col>4</xdr:col>
      <xdr:colOff>105507</xdr:colOff>
      <xdr:row>38</xdr:row>
      <xdr:rowOff>95250</xdr:rowOff>
    </xdr:from>
    <xdr:to>
      <xdr:col>4</xdr:col>
      <xdr:colOff>603738</xdr:colOff>
      <xdr:row>39</xdr:row>
      <xdr:rowOff>104775</xdr:rowOff>
    </xdr:to>
    <xdr:sp macro="" textlink="">
      <xdr:nvSpPr>
        <xdr:cNvPr id="27" name="テキスト ボックス 1"/>
        <xdr:cNvSpPr txBox="1"/>
      </xdr:nvSpPr>
      <xdr:spPr>
        <a:xfrm>
          <a:off x="2848707" y="6610350"/>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65~69</a:t>
          </a:r>
          <a:endParaRPr lang="ja-JP" altLang="en-US" sz="800"/>
        </a:p>
      </xdr:txBody>
    </xdr:sp>
    <xdr:clientData/>
  </xdr:twoCellAnchor>
  <xdr:twoCellAnchor>
    <xdr:from>
      <xdr:col>4</xdr:col>
      <xdr:colOff>107706</xdr:colOff>
      <xdr:row>37</xdr:row>
      <xdr:rowOff>112102</xdr:rowOff>
    </xdr:from>
    <xdr:to>
      <xdr:col>4</xdr:col>
      <xdr:colOff>605937</xdr:colOff>
      <xdr:row>38</xdr:row>
      <xdr:rowOff>121627</xdr:rowOff>
    </xdr:to>
    <xdr:sp macro="" textlink="">
      <xdr:nvSpPr>
        <xdr:cNvPr id="28" name="テキスト ボックス 1"/>
        <xdr:cNvSpPr txBox="1"/>
      </xdr:nvSpPr>
      <xdr:spPr>
        <a:xfrm>
          <a:off x="2850906" y="6455752"/>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70~74</a:t>
          </a:r>
          <a:endParaRPr lang="ja-JP" altLang="en-US" sz="800"/>
        </a:p>
      </xdr:txBody>
    </xdr:sp>
    <xdr:clientData/>
  </xdr:twoCellAnchor>
  <xdr:twoCellAnchor>
    <xdr:from>
      <xdr:col>4</xdr:col>
      <xdr:colOff>105508</xdr:colOff>
      <xdr:row>36</xdr:row>
      <xdr:rowOff>98181</xdr:rowOff>
    </xdr:from>
    <xdr:to>
      <xdr:col>4</xdr:col>
      <xdr:colOff>603739</xdr:colOff>
      <xdr:row>37</xdr:row>
      <xdr:rowOff>107705</xdr:rowOff>
    </xdr:to>
    <xdr:sp macro="" textlink="">
      <xdr:nvSpPr>
        <xdr:cNvPr id="29" name="テキスト ボックス 1"/>
        <xdr:cNvSpPr txBox="1"/>
      </xdr:nvSpPr>
      <xdr:spPr>
        <a:xfrm>
          <a:off x="2848708" y="6270381"/>
          <a:ext cx="498231" cy="18097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75~79</a:t>
          </a:r>
          <a:endParaRPr lang="ja-JP" altLang="en-US" sz="800"/>
        </a:p>
      </xdr:txBody>
    </xdr:sp>
    <xdr:clientData/>
  </xdr:twoCellAnchor>
  <xdr:twoCellAnchor>
    <xdr:from>
      <xdr:col>4</xdr:col>
      <xdr:colOff>115033</xdr:colOff>
      <xdr:row>35</xdr:row>
      <xdr:rowOff>124558</xdr:rowOff>
    </xdr:from>
    <xdr:to>
      <xdr:col>4</xdr:col>
      <xdr:colOff>613264</xdr:colOff>
      <xdr:row>36</xdr:row>
      <xdr:rowOff>134083</xdr:rowOff>
    </xdr:to>
    <xdr:sp macro="" textlink="">
      <xdr:nvSpPr>
        <xdr:cNvPr id="30" name="テキスト ボックス 1"/>
        <xdr:cNvSpPr txBox="1"/>
      </xdr:nvSpPr>
      <xdr:spPr>
        <a:xfrm>
          <a:off x="2858233" y="6125308"/>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80~84</a:t>
          </a:r>
          <a:endParaRPr lang="ja-JP" altLang="en-US" sz="800"/>
        </a:p>
      </xdr:txBody>
    </xdr:sp>
    <xdr:clientData/>
  </xdr:twoCellAnchor>
  <xdr:twoCellAnchor>
    <xdr:from>
      <xdr:col>4</xdr:col>
      <xdr:colOff>112835</xdr:colOff>
      <xdr:row>34</xdr:row>
      <xdr:rowOff>126755</xdr:rowOff>
    </xdr:from>
    <xdr:to>
      <xdr:col>4</xdr:col>
      <xdr:colOff>611066</xdr:colOff>
      <xdr:row>35</xdr:row>
      <xdr:rowOff>136280</xdr:rowOff>
    </xdr:to>
    <xdr:sp macro="" textlink="">
      <xdr:nvSpPr>
        <xdr:cNvPr id="31" name="テキスト ボックス 1"/>
        <xdr:cNvSpPr txBox="1"/>
      </xdr:nvSpPr>
      <xdr:spPr>
        <a:xfrm>
          <a:off x="2856035" y="5956055"/>
          <a:ext cx="498231"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85~89</a:t>
          </a:r>
          <a:endParaRPr lang="ja-JP" altLang="en-US" sz="800"/>
        </a:p>
      </xdr:txBody>
    </xdr:sp>
    <xdr:clientData/>
  </xdr:twoCellAnchor>
  <xdr:twoCellAnchor>
    <xdr:from>
      <xdr:col>4</xdr:col>
      <xdr:colOff>103310</xdr:colOff>
      <xdr:row>33</xdr:row>
      <xdr:rowOff>121523</xdr:rowOff>
    </xdr:from>
    <xdr:to>
      <xdr:col>4</xdr:col>
      <xdr:colOff>600180</xdr:colOff>
      <xdr:row>34</xdr:row>
      <xdr:rowOff>131048</xdr:rowOff>
    </xdr:to>
    <xdr:sp macro="" textlink="">
      <xdr:nvSpPr>
        <xdr:cNvPr id="32" name="テキスト ボックス 1"/>
        <xdr:cNvSpPr txBox="1"/>
      </xdr:nvSpPr>
      <xdr:spPr>
        <a:xfrm>
          <a:off x="2846510" y="5779373"/>
          <a:ext cx="496870" cy="1809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90~94</a:t>
          </a:r>
          <a:endParaRPr lang="ja-JP" altLang="en-US" sz="800"/>
        </a:p>
      </xdr:txBody>
    </xdr:sp>
    <xdr:clientData/>
  </xdr:twoCellAnchor>
  <xdr:twoCellAnchor>
    <xdr:from>
      <xdr:col>4</xdr:col>
      <xdr:colOff>383826</xdr:colOff>
      <xdr:row>32</xdr:row>
      <xdr:rowOff>155227</xdr:rowOff>
    </xdr:from>
    <xdr:to>
      <xdr:col>5</xdr:col>
      <xdr:colOff>194896</xdr:colOff>
      <xdr:row>33</xdr:row>
      <xdr:rowOff>164751</xdr:rowOff>
    </xdr:to>
    <xdr:sp macro="" textlink="">
      <xdr:nvSpPr>
        <xdr:cNvPr id="33" name="テキスト ボックス 1"/>
        <xdr:cNvSpPr txBox="1"/>
      </xdr:nvSpPr>
      <xdr:spPr>
        <a:xfrm>
          <a:off x="3127026" y="5641627"/>
          <a:ext cx="496870" cy="18097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95~99</a:t>
          </a:r>
          <a:endParaRPr lang="ja-JP" altLang="en-US" sz="600"/>
        </a:p>
      </xdr:txBody>
    </xdr:sp>
    <xdr:clientData/>
  </xdr:twoCellAnchor>
  <xdr:twoCellAnchor>
    <xdr:from>
      <xdr:col>4</xdr:col>
      <xdr:colOff>370112</xdr:colOff>
      <xdr:row>31</xdr:row>
      <xdr:rowOff>155121</xdr:rowOff>
    </xdr:from>
    <xdr:to>
      <xdr:col>5</xdr:col>
      <xdr:colOff>247649</xdr:colOff>
      <xdr:row>33</xdr:row>
      <xdr:rowOff>9525</xdr:rowOff>
    </xdr:to>
    <xdr:sp macro="" textlink="">
      <xdr:nvSpPr>
        <xdr:cNvPr id="34" name="テキスト ボックス 1"/>
        <xdr:cNvSpPr txBox="1"/>
      </xdr:nvSpPr>
      <xdr:spPr>
        <a:xfrm>
          <a:off x="3113312" y="5470071"/>
          <a:ext cx="563337" cy="19730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t>100</a:t>
          </a:r>
          <a:r>
            <a:rPr lang="ja-JP" altLang="en-US" sz="600"/>
            <a:t>以上</a:t>
          </a:r>
        </a:p>
      </xdr:txBody>
    </xdr:sp>
    <xdr:clientData/>
  </xdr:twoCellAnchor>
  <xdr:twoCellAnchor>
    <xdr:from>
      <xdr:col>0</xdr:col>
      <xdr:colOff>468924</xdr:colOff>
      <xdr:row>5</xdr:row>
      <xdr:rowOff>51289</xdr:rowOff>
    </xdr:from>
    <xdr:to>
      <xdr:col>1</xdr:col>
      <xdr:colOff>212481</xdr:colOff>
      <xdr:row>6</xdr:row>
      <xdr:rowOff>80596</xdr:rowOff>
    </xdr:to>
    <xdr:sp macro="" textlink="">
      <xdr:nvSpPr>
        <xdr:cNvPr id="35" name="テキスト ボックス 1"/>
        <xdr:cNvSpPr txBox="1"/>
      </xdr:nvSpPr>
      <xdr:spPr>
        <a:xfrm>
          <a:off x="468924" y="908539"/>
          <a:ext cx="429357" cy="200757"/>
        </a:xfrm>
        <a:prstGeom prst="rect">
          <a:avLst/>
        </a:prstGeom>
        <a:noFill/>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b="1"/>
            <a:t>（人）</a:t>
          </a:r>
          <a:endParaRPr lang="ja-JP" altLang="en-US" sz="600" b="1"/>
        </a:p>
      </xdr:txBody>
    </xdr:sp>
    <xdr:clientData/>
  </xdr:twoCellAnchor>
  <xdr:twoCellAnchor>
    <xdr:from>
      <xdr:col>7</xdr:col>
      <xdr:colOff>527538</xdr:colOff>
      <xdr:row>5</xdr:row>
      <xdr:rowOff>21981</xdr:rowOff>
    </xdr:from>
    <xdr:to>
      <xdr:col>8</xdr:col>
      <xdr:colOff>388326</xdr:colOff>
      <xdr:row>6</xdr:row>
      <xdr:rowOff>51288</xdr:rowOff>
    </xdr:to>
    <xdr:sp macro="" textlink="">
      <xdr:nvSpPr>
        <xdr:cNvPr id="36" name="テキスト ボックス 1"/>
        <xdr:cNvSpPr txBox="1"/>
      </xdr:nvSpPr>
      <xdr:spPr>
        <a:xfrm>
          <a:off x="5328138" y="879231"/>
          <a:ext cx="546588" cy="200757"/>
        </a:xfrm>
        <a:prstGeom prst="rect">
          <a:avLst/>
        </a:prstGeom>
        <a:noFill/>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b="1"/>
            <a:t>（世帯）</a:t>
          </a:r>
          <a:endParaRPr lang="ja-JP" altLang="en-US" sz="600" b="1"/>
        </a:p>
      </xdr:txBody>
    </xdr:sp>
    <xdr:clientData/>
  </xdr:twoCellAnchor>
  <xdr:twoCellAnchor>
    <xdr:from>
      <xdr:col>8</xdr:col>
      <xdr:colOff>41763</xdr:colOff>
      <xdr:row>54</xdr:row>
      <xdr:rowOff>52022</xdr:rowOff>
    </xdr:from>
    <xdr:to>
      <xdr:col>8</xdr:col>
      <xdr:colOff>474051</xdr:colOff>
      <xdr:row>55</xdr:row>
      <xdr:rowOff>81329</xdr:rowOff>
    </xdr:to>
    <xdr:sp macro="" textlink="">
      <xdr:nvSpPr>
        <xdr:cNvPr id="37" name="テキスト ボックス 1"/>
        <xdr:cNvSpPr txBox="1"/>
      </xdr:nvSpPr>
      <xdr:spPr>
        <a:xfrm>
          <a:off x="5528163" y="9310322"/>
          <a:ext cx="432288" cy="200757"/>
        </a:xfrm>
        <a:prstGeom prst="rect">
          <a:avLst/>
        </a:prstGeom>
        <a:noFill/>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b="1"/>
            <a:t>（人）</a:t>
          </a:r>
          <a:endParaRPr lang="ja-JP" altLang="en-US" sz="600" b="1"/>
        </a:p>
      </xdr:txBody>
    </xdr:sp>
    <xdr:clientData/>
  </xdr:twoCellAnchor>
  <xdr:twoCellAnchor>
    <xdr:from>
      <xdr:col>2</xdr:col>
      <xdr:colOff>249115</xdr:colOff>
      <xdr:row>32</xdr:row>
      <xdr:rowOff>36634</xdr:rowOff>
    </xdr:from>
    <xdr:to>
      <xdr:col>2</xdr:col>
      <xdr:colOff>563440</xdr:colOff>
      <xdr:row>33</xdr:row>
      <xdr:rowOff>128953</xdr:rowOff>
    </xdr:to>
    <xdr:sp macro="" textlink="">
      <xdr:nvSpPr>
        <xdr:cNvPr id="38" name="テキスト ボックス 37"/>
        <xdr:cNvSpPr txBox="1"/>
      </xdr:nvSpPr>
      <xdr:spPr>
        <a:xfrm>
          <a:off x="1620715" y="5523034"/>
          <a:ext cx="314325" cy="263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男</a:t>
          </a:r>
        </a:p>
      </xdr:txBody>
    </xdr:sp>
    <xdr:clientData/>
  </xdr:twoCellAnchor>
  <xdr:twoCellAnchor>
    <xdr:from>
      <xdr:col>6</xdr:col>
      <xdr:colOff>131884</xdr:colOff>
      <xdr:row>32</xdr:row>
      <xdr:rowOff>21981</xdr:rowOff>
    </xdr:from>
    <xdr:to>
      <xdr:col>6</xdr:col>
      <xdr:colOff>447431</xdr:colOff>
      <xdr:row>33</xdr:row>
      <xdr:rowOff>115663</xdr:rowOff>
    </xdr:to>
    <xdr:sp macro="" textlink="">
      <xdr:nvSpPr>
        <xdr:cNvPr id="39" name="テキスト ボックス 1"/>
        <xdr:cNvSpPr txBox="1"/>
      </xdr:nvSpPr>
      <xdr:spPr>
        <a:xfrm>
          <a:off x="4246684" y="5508381"/>
          <a:ext cx="315547" cy="265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100" b="1"/>
            <a:t>女</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0.5939</cdr:x>
      <cdr:y>0.10054</cdr:y>
    </cdr:from>
    <cdr:to>
      <cdr:x>0.71215</cdr:x>
      <cdr:y>0.16319</cdr:y>
    </cdr:to>
    <cdr:sp macro="" textlink="">
      <cdr:nvSpPr>
        <cdr:cNvPr id="2" name="テキスト ボックス 7"/>
        <cdr:cNvSpPr txBox="1"/>
      </cdr:nvSpPr>
      <cdr:spPr>
        <a:xfrm xmlns:a="http://schemas.openxmlformats.org/drawingml/2006/main">
          <a:off x="3213099" y="412750"/>
          <a:ext cx="639763" cy="25717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t>世帯数</a:t>
          </a:r>
        </a:p>
      </cdr:txBody>
    </cdr:sp>
  </cdr:relSizeAnchor>
</c:userShapes>
</file>

<file path=xl/drawings/drawing3.xml><?xml version="1.0" encoding="utf-8"?>
<c:userShapes xmlns:c="http://schemas.openxmlformats.org/drawingml/2006/chart">
  <cdr:relSizeAnchor xmlns:cdr="http://schemas.openxmlformats.org/drawingml/2006/chartDrawing">
    <cdr:from>
      <cdr:x>0.53987</cdr:x>
      <cdr:y>0.92647</cdr:y>
    </cdr:from>
    <cdr:to>
      <cdr:x>0.59322</cdr:x>
      <cdr:y>0.98529</cdr:y>
    </cdr:to>
    <cdr:sp macro="" textlink="">
      <cdr:nvSpPr>
        <cdr:cNvPr id="2" name="テキスト ボックス 1"/>
        <cdr:cNvSpPr txBox="1"/>
      </cdr:nvSpPr>
      <cdr:spPr>
        <a:xfrm xmlns:a="http://schemas.openxmlformats.org/drawingml/2006/main">
          <a:off x="3296180" y="4200519"/>
          <a:ext cx="325730" cy="26668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b="1"/>
            <a:t>女</a:t>
          </a:r>
        </a:p>
      </cdr:txBody>
    </cdr:sp>
  </cdr:relSizeAnchor>
  <cdr:relSizeAnchor xmlns:cdr="http://schemas.openxmlformats.org/drawingml/2006/chartDrawing">
    <cdr:from>
      <cdr:x>0.00675</cdr:x>
      <cdr:y>0.88655</cdr:y>
    </cdr:from>
    <cdr:to>
      <cdr:x>0.09082</cdr:x>
      <cdr:y>0.93067</cdr:y>
    </cdr:to>
    <cdr:sp macro="" textlink="">
      <cdr:nvSpPr>
        <cdr:cNvPr id="3" name="テキスト ボックス 2"/>
        <cdr:cNvSpPr txBox="1"/>
      </cdr:nvSpPr>
      <cdr:spPr>
        <a:xfrm xmlns:a="http://schemas.openxmlformats.org/drawingml/2006/main">
          <a:off x="41211" y="4019539"/>
          <a:ext cx="513291" cy="20003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altLang="ja-JP" sz="800"/>
            <a:t>10,000</a:t>
          </a:r>
          <a:endParaRPr lang="ja-JP" altLang="en-US" sz="800"/>
        </a:p>
      </cdr:txBody>
    </cdr:sp>
  </cdr:relSizeAnchor>
  <cdr:relSizeAnchor xmlns:cdr="http://schemas.openxmlformats.org/drawingml/2006/chartDrawing">
    <cdr:from>
      <cdr:x>0.10315</cdr:x>
      <cdr:y>0.88543</cdr:y>
    </cdr:from>
    <cdr:to>
      <cdr:x>0.1778</cdr:x>
      <cdr:y>0.93094</cdr:y>
    </cdr:to>
    <cdr:sp macro="" textlink="">
      <cdr:nvSpPr>
        <cdr:cNvPr id="4" name="テキスト ボックス 1"/>
        <cdr:cNvSpPr txBox="1"/>
      </cdr:nvSpPr>
      <cdr:spPr>
        <a:xfrm xmlns:a="http://schemas.openxmlformats.org/drawingml/2006/main">
          <a:off x="610124" y="3946965"/>
          <a:ext cx="441489" cy="20290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t>8,000</a:t>
          </a:r>
          <a:endParaRPr lang="ja-JP" altLang="en-US" sz="8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T54"/>
  <sheetViews>
    <sheetView view="pageBreakPreview" zoomScaleNormal="100" zoomScaleSheetLayoutView="100" workbookViewId="0">
      <selection activeCell="O36" sqref="O36"/>
    </sheetView>
  </sheetViews>
  <sheetFormatPr defaultRowHeight="13.5" x14ac:dyDescent="0.15"/>
  <cols>
    <col min="9" max="9" width="11.25" customWidth="1"/>
  </cols>
  <sheetData>
    <row r="5" spans="2:20" x14ac:dyDescent="0.15">
      <c r="B5" t="s">
        <v>0</v>
      </c>
      <c r="C5" t="s">
        <v>1</v>
      </c>
    </row>
    <row r="6" spans="2:20" x14ac:dyDescent="0.15">
      <c r="C6" t="s">
        <v>2</v>
      </c>
      <c r="F6" t="s">
        <v>3</v>
      </c>
    </row>
    <row r="7" spans="2:20" x14ac:dyDescent="0.15">
      <c r="C7" t="s">
        <v>4</v>
      </c>
      <c r="D7" t="s">
        <v>5</v>
      </c>
      <c r="E7" t="s">
        <v>6</v>
      </c>
      <c r="Q7" s="1"/>
      <c r="R7" s="1"/>
      <c r="S7" s="1"/>
      <c r="T7" s="1"/>
    </row>
    <row r="8" spans="2:20" x14ac:dyDescent="0.15">
      <c r="B8" t="s">
        <v>41</v>
      </c>
      <c r="C8" s="1">
        <v>105590</v>
      </c>
      <c r="D8" s="1">
        <v>51525</v>
      </c>
      <c r="E8" s="1">
        <v>54065</v>
      </c>
      <c r="F8" s="1">
        <v>21919</v>
      </c>
      <c r="Q8" s="1"/>
      <c r="R8" s="1"/>
      <c r="S8" s="1"/>
      <c r="T8" s="1"/>
    </row>
    <row r="9" spans="2:20" x14ac:dyDescent="0.15">
      <c r="B9" t="s">
        <v>8</v>
      </c>
      <c r="C9" s="1">
        <v>117846</v>
      </c>
      <c r="D9" s="1">
        <v>57611</v>
      </c>
      <c r="E9" s="1">
        <v>60235</v>
      </c>
      <c r="F9" s="1">
        <v>31658</v>
      </c>
      <c r="Q9" s="1"/>
      <c r="R9" s="1"/>
      <c r="S9" s="1"/>
      <c r="T9" s="1"/>
    </row>
    <row r="10" spans="2:20" x14ac:dyDescent="0.15">
      <c r="B10" t="s">
        <v>9</v>
      </c>
      <c r="C10" s="1">
        <v>130997</v>
      </c>
      <c r="D10" s="1">
        <v>64724</v>
      </c>
      <c r="E10" s="1">
        <v>66273</v>
      </c>
      <c r="F10" s="1">
        <v>31467</v>
      </c>
      <c r="Q10" s="1"/>
      <c r="R10" s="1"/>
      <c r="S10" s="1"/>
      <c r="T10" s="1"/>
    </row>
    <row r="11" spans="2:20" x14ac:dyDescent="0.15">
      <c r="B11" t="s">
        <v>10</v>
      </c>
      <c r="C11" s="1">
        <v>147016</v>
      </c>
      <c r="D11" s="1">
        <v>72473</v>
      </c>
      <c r="E11" s="1">
        <v>74543</v>
      </c>
      <c r="F11" s="1">
        <v>37098</v>
      </c>
      <c r="Q11" s="1"/>
      <c r="R11" s="1"/>
      <c r="S11" s="1"/>
      <c r="T11" s="1"/>
    </row>
    <row r="12" spans="2:20" x14ac:dyDescent="0.15">
      <c r="B12" t="s">
        <v>11</v>
      </c>
      <c r="C12" s="1">
        <v>157084</v>
      </c>
      <c r="D12" s="1">
        <v>78111</v>
      </c>
      <c r="E12" s="1">
        <v>78973</v>
      </c>
      <c r="F12" s="1">
        <v>41995</v>
      </c>
      <c r="Q12" s="1"/>
      <c r="R12" s="1"/>
      <c r="S12" s="1"/>
      <c r="T12" s="1"/>
    </row>
    <row r="13" spans="2:20" x14ac:dyDescent="0.15">
      <c r="B13" t="s">
        <v>12</v>
      </c>
      <c r="C13" s="1">
        <v>162922</v>
      </c>
      <c r="D13" s="1">
        <v>80821</v>
      </c>
      <c r="E13" s="1">
        <v>82101</v>
      </c>
      <c r="F13" s="1">
        <v>44147</v>
      </c>
      <c r="Q13" s="1"/>
      <c r="R13" s="1"/>
      <c r="S13" s="1"/>
      <c r="T13" s="1"/>
    </row>
    <row r="14" spans="2:20" x14ac:dyDescent="0.15">
      <c r="B14" t="s">
        <v>13</v>
      </c>
      <c r="C14" s="1">
        <v>168796</v>
      </c>
      <c r="D14" s="1">
        <v>83925</v>
      </c>
      <c r="E14" s="1">
        <v>84871</v>
      </c>
      <c r="F14" s="1">
        <v>48599</v>
      </c>
      <c r="Q14" s="1"/>
      <c r="R14" s="1"/>
      <c r="S14" s="1"/>
      <c r="T14" s="1"/>
    </row>
    <row r="15" spans="2:20" x14ac:dyDescent="0.15">
      <c r="B15" t="s">
        <v>14</v>
      </c>
      <c r="C15" s="1">
        <v>172509</v>
      </c>
      <c r="D15" s="1">
        <v>85601</v>
      </c>
      <c r="E15" s="1">
        <v>86908</v>
      </c>
      <c r="F15" s="1">
        <v>52556</v>
      </c>
      <c r="Q15" s="1"/>
      <c r="R15" s="1"/>
      <c r="S15" s="1"/>
      <c r="T15" s="1"/>
    </row>
    <row r="16" spans="2:20" x14ac:dyDescent="0.15">
      <c r="B16" t="s">
        <v>15</v>
      </c>
      <c r="C16" s="1">
        <v>176698</v>
      </c>
      <c r="D16" s="1">
        <v>87716</v>
      </c>
      <c r="E16" s="1">
        <v>88982</v>
      </c>
      <c r="F16" s="1">
        <v>56961</v>
      </c>
      <c r="Q16" s="1"/>
      <c r="R16" s="1"/>
      <c r="S16" s="1"/>
      <c r="T16" s="1"/>
    </row>
    <row r="17" spans="2:20" x14ac:dyDescent="0.15">
      <c r="B17" t="s">
        <v>16</v>
      </c>
      <c r="C17" s="1">
        <v>181444</v>
      </c>
      <c r="D17" s="1">
        <v>90367</v>
      </c>
      <c r="E17" s="1">
        <v>91077</v>
      </c>
      <c r="F17" s="1">
        <v>61777</v>
      </c>
      <c r="Q17" s="1"/>
      <c r="R17" s="1"/>
      <c r="S17" s="1"/>
      <c r="T17" s="1"/>
    </row>
    <row r="18" spans="2:20" x14ac:dyDescent="0.15">
      <c r="B18" t="s">
        <v>7</v>
      </c>
      <c r="C18" s="1">
        <v>181928</v>
      </c>
      <c r="D18" s="1">
        <v>90328</v>
      </c>
      <c r="E18" s="1">
        <v>91600</v>
      </c>
      <c r="F18" s="1">
        <v>64904</v>
      </c>
    </row>
    <row r="19" spans="2:20" x14ac:dyDescent="0.15">
      <c r="B19" t="s">
        <v>40</v>
      </c>
      <c r="C19" s="1">
        <v>182436</v>
      </c>
      <c r="D19" s="1"/>
      <c r="E19" s="1"/>
      <c r="F19" s="1">
        <v>67976</v>
      </c>
    </row>
    <row r="32" spans="2:20" x14ac:dyDescent="0.15">
      <c r="B32" t="s">
        <v>17</v>
      </c>
      <c r="C32" t="s">
        <v>1</v>
      </c>
    </row>
    <row r="33" spans="2:8" x14ac:dyDescent="0.15">
      <c r="C33" t="s">
        <v>18</v>
      </c>
      <c r="D33" t="s">
        <v>5</v>
      </c>
      <c r="E33" t="s">
        <v>6</v>
      </c>
    </row>
    <row r="34" spans="2:8" x14ac:dyDescent="0.15">
      <c r="B34" t="s">
        <v>19</v>
      </c>
      <c r="C34" s="1">
        <v>8271</v>
      </c>
      <c r="D34" s="1">
        <v>-4226</v>
      </c>
      <c r="E34" s="1">
        <v>4045</v>
      </c>
      <c r="F34" s="1"/>
      <c r="G34" s="1"/>
      <c r="H34" s="1"/>
    </row>
    <row r="35" spans="2:8" x14ac:dyDescent="0.15">
      <c r="B35" t="s">
        <v>20</v>
      </c>
      <c r="C35" s="1">
        <v>8810</v>
      </c>
      <c r="D35" s="1">
        <v>-4493</v>
      </c>
      <c r="E35" s="1">
        <v>4317</v>
      </c>
      <c r="F35" s="1"/>
      <c r="G35" s="1"/>
      <c r="H35" s="1"/>
    </row>
    <row r="36" spans="2:8" x14ac:dyDescent="0.15">
      <c r="B36" t="s">
        <v>21</v>
      </c>
      <c r="C36" s="1">
        <v>9072</v>
      </c>
      <c r="D36" s="1">
        <v>-4626</v>
      </c>
      <c r="E36" s="1">
        <v>4446</v>
      </c>
      <c r="F36" s="1"/>
      <c r="G36" s="1"/>
      <c r="H36" s="1"/>
    </row>
    <row r="37" spans="2:8" x14ac:dyDescent="0.15">
      <c r="B37" t="s">
        <v>22</v>
      </c>
      <c r="C37" s="1">
        <v>9346</v>
      </c>
      <c r="D37" s="1">
        <v>-4874</v>
      </c>
      <c r="E37" s="1">
        <v>4472</v>
      </c>
      <c r="F37" s="1"/>
      <c r="G37" s="1"/>
      <c r="H37" s="1"/>
    </row>
    <row r="38" spans="2:8" x14ac:dyDescent="0.15">
      <c r="B38" t="s">
        <v>23</v>
      </c>
      <c r="C38" s="1">
        <v>8488</v>
      </c>
      <c r="D38" s="1">
        <v>-4395</v>
      </c>
      <c r="E38" s="1">
        <v>4093</v>
      </c>
      <c r="F38" s="1"/>
      <c r="G38" s="1"/>
      <c r="H38" s="1"/>
    </row>
    <row r="39" spans="2:8" x14ac:dyDescent="0.15">
      <c r="B39" t="s">
        <v>24</v>
      </c>
      <c r="C39" s="1">
        <v>9647</v>
      </c>
      <c r="D39" s="1">
        <v>-5119</v>
      </c>
      <c r="E39" s="1">
        <v>4528</v>
      </c>
      <c r="F39" s="1"/>
      <c r="G39" s="1"/>
      <c r="H39" s="1"/>
    </row>
    <row r="40" spans="2:8" x14ac:dyDescent="0.15">
      <c r="B40" t="s">
        <v>25</v>
      </c>
      <c r="C40" s="1">
        <v>10742</v>
      </c>
      <c r="D40" s="1">
        <v>-5634</v>
      </c>
      <c r="E40" s="1">
        <v>6108</v>
      </c>
      <c r="F40" s="1"/>
      <c r="G40" s="1"/>
      <c r="H40" s="1"/>
    </row>
    <row r="41" spans="2:8" x14ac:dyDescent="0.15">
      <c r="B41" t="s">
        <v>26</v>
      </c>
      <c r="C41" s="1">
        <v>12212</v>
      </c>
      <c r="D41" s="1">
        <v>-6329</v>
      </c>
      <c r="E41" s="1">
        <v>5883</v>
      </c>
      <c r="F41" s="1"/>
      <c r="G41" s="1"/>
      <c r="H41" s="1"/>
    </row>
    <row r="42" spans="2:8" x14ac:dyDescent="0.15">
      <c r="B42" t="s">
        <v>27</v>
      </c>
      <c r="C42" s="1">
        <v>15028</v>
      </c>
      <c r="D42" s="1">
        <v>-7832</v>
      </c>
      <c r="E42" s="1">
        <v>7196</v>
      </c>
      <c r="F42" s="1"/>
      <c r="G42" s="1"/>
      <c r="H42" s="1"/>
    </row>
    <row r="43" spans="2:8" x14ac:dyDescent="0.15">
      <c r="B43" t="s">
        <v>28</v>
      </c>
      <c r="C43" s="1">
        <v>12266</v>
      </c>
      <c r="D43" s="1">
        <v>-6425</v>
      </c>
      <c r="E43" s="1">
        <v>5841</v>
      </c>
      <c r="F43" s="1"/>
      <c r="G43" s="1"/>
      <c r="H43" s="1"/>
    </row>
    <row r="44" spans="2:8" x14ac:dyDescent="0.15">
      <c r="B44" t="s">
        <v>29</v>
      </c>
      <c r="C44" s="1">
        <v>11044</v>
      </c>
      <c r="D44" s="1">
        <v>-5641</v>
      </c>
      <c r="E44" s="1">
        <v>5403</v>
      </c>
      <c r="F44" s="1"/>
      <c r="G44" s="1"/>
      <c r="H44" s="1"/>
    </row>
    <row r="45" spans="2:8" x14ac:dyDescent="0.15">
      <c r="B45" t="s">
        <v>30</v>
      </c>
      <c r="C45" s="1">
        <v>10250</v>
      </c>
      <c r="D45" s="1">
        <v>-5063</v>
      </c>
      <c r="E45" s="1">
        <v>5187</v>
      </c>
      <c r="F45" s="1"/>
      <c r="G45" s="1"/>
      <c r="H45" s="1"/>
    </row>
    <row r="46" spans="2:8" x14ac:dyDescent="0.15">
      <c r="B46" t="s">
        <v>31</v>
      </c>
      <c r="C46" s="1">
        <v>11180</v>
      </c>
      <c r="D46" s="1">
        <v>-5447</v>
      </c>
      <c r="E46" s="1">
        <v>5733</v>
      </c>
      <c r="F46" s="1"/>
      <c r="G46" s="1"/>
      <c r="H46" s="1"/>
    </row>
    <row r="47" spans="2:8" x14ac:dyDescent="0.15">
      <c r="B47" t="s">
        <v>32</v>
      </c>
      <c r="C47" s="1">
        <v>13774</v>
      </c>
      <c r="D47" s="1">
        <v>-6652</v>
      </c>
      <c r="E47" s="1">
        <v>7122</v>
      </c>
      <c r="F47" s="1"/>
      <c r="G47" s="1"/>
      <c r="H47" s="1"/>
    </row>
    <row r="48" spans="2:8" x14ac:dyDescent="0.15">
      <c r="B48" t="s">
        <v>33</v>
      </c>
      <c r="C48" s="1">
        <v>10992</v>
      </c>
      <c r="D48" s="1">
        <v>-5375</v>
      </c>
      <c r="E48" s="1">
        <v>5617</v>
      </c>
      <c r="F48" s="1"/>
      <c r="G48" s="1"/>
      <c r="H48" s="1"/>
    </row>
    <row r="49" spans="2:8" x14ac:dyDescent="0.15">
      <c r="B49" t="s">
        <v>34</v>
      </c>
      <c r="C49" s="1">
        <v>8441</v>
      </c>
      <c r="D49" s="1">
        <v>-3790</v>
      </c>
      <c r="E49" s="1">
        <v>4651</v>
      </c>
      <c r="F49" s="1"/>
      <c r="G49" s="1"/>
      <c r="H49" s="1"/>
    </row>
    <row r="50" spans="2:8" x14ac:dyDescent="0.15">
      <c r="B50" t="s">
        <v>35</v>
      </c>
      <c r="C50" s="1">
        <v>6063</v>
      </c>
      <c r="D50" s="1">
        <v>-2589</v>
      </c>
      <c r="E50" s="1">
        <v>3474</v>
      </c>
      <c r="F50" s="1"/>
      <c r="G50" s="1"/>
      <c r="H50" s="1"/>
    </row>
    <row r="51" spans="2:8" x14ac:dyDescent="0.15">
      <c r="B51" t="s">
        <v>36</v>
      </c>
      <c r="C51" s="1">
        <v>3820</v>
      </c>
      <c r="D51">
        <v>-1312</v>
      </c>
      <c r="E51" s="1">
        <v>2508</v>
      </c>
      <c r="F51" s="1"/>
      <c r="G51" s="1"/>
      <c r="H51" s="1"/>
    </row>
    <row r="52" spans="2:8" x14ac:dyDescent="0.15">
      <c r="B52" t="s">
        <v>37</v>
      </c>
      <c r="C52" s="1">
        <v>1603</v>
      </c>
      <c r="D52">
        <v>-396</v>
      </c>
      <c r="E52" s="1">
        <v>1207</v>
      </c>
      <c r="F52" s="1"/>
      <c r="G52" s="1"/>
      <c r="H52" s="1"/>
    </row>
    <row r="53" spans="2:8" x14ac:dyDescent="0.15">
      <c r="B53" t="s">
        <v>38</v>
      </c>
      <c r="C53">
        <v>493</v>
      </c>
      <c r="D53">
        <v>-97</v>
      </c>
      <c r="E53" s="1">
        <v>396</v>
      </c>
      <c r="F53" s="1"/>
      <c r="G53" s="1"/>
      <c r="H53" s="1"/>
    </row>
    <row r="54" spans="2:8" x14ac:dyDescent="0.15">
      <c r="B54" t="s">
        <v>39</v>
      </c>
      <c r="C54">
        <v>70</v>
      </c>
      <c r="D54">
        <v>-10</v>
      </c>
      <c r="E54">
        <v>60</v>
      </c>
      <c r="F54" s="1"/>
      <c r="H54" s="1"/>
    </row>
  </sheetData>
  <phoneticPr fontId="1"/>
  <printOptions horizontalCentered="1"/>
  <pageMargins left="0.70866141732283472" right="0.70866141732283472" top="0.94488188976377963" bottom="0.74803149606299213" header="0.31496062992125984" footer="0.31496062992125984"/>
  <pageSetup paperSize="9" orientation="portrait" r:id="rId1"/>
  <headerFooter>
    <oddHeader>&amp;R
人口－１２</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4"/>
  <sheetViews>
    <sheetView view="pageBreakPreview" zoomScaleNormal="100" zoomScaleSheetLayoutView="100" workbookViewId="0">
      <selection activeCell="B15" sqref="B15:F15"/>
    </sheetView>
  </sheetViews>
  <sheetFormatPr defaultRowHeight="13.5" x14ac:dyDescent="0.15"/>
  <cols>
    <col min="1" max="1" width="10" style="393" customWidth="1"/>
    <col min="2" max="11" width="8.375" style="393" customWidth="1"/>
    <col min="12" max="16384" width="9" style="393"/>
  </cols>
  <sheetData>
    <row r="4" spans="1:11" s="404" customFormat="1" ht="14.25" x14ac:dyDescent="0.15">
      <c r="A4" s="404" t="s">
        <v>197</v>
      </c>
    </row>
    <row r="5" spans="1:11" s="404" customFormat="1" ht="14.25" x14ac:dyDescent="0.15"/>
    <row r="6" spans="1:11" ht="19.5" customHeight="1" x14ac:dyDescent="0.15">
      <c r="A6" s="428" t="s">
        <v>196</v>
      </c>
      <c r="B6" s="427"/>
      <c r="C6" s="426" t="s">
        <v>195</v>
      </c>
      <c r="D6" s="425"/>
      <c r="E6" s="424"/>
      <c r="F6" s="426" t="s">
        <v>194</v>
      </c>
      <c r="G6" s="425"/>
      <c r="H6" s="424"/>
    </row>
    <row r="7" spans="1:11" ht="21" customHeight="1" x14ac:dyDescent="0.15">
      <c r="A7" s="423"/>
      <c r="B7" s="422"/>
      <c r="C7" s="420" t="s">
        <v>193</v>
      </c>
      <c r="D7" s="420" t="s">
        <v>192</v>
      </c>
      <c r="E7" s="420" t="s">
        <v>191</v>
      </c>
      <c r="F7" s="421" t="s">
        <v>193</v>
      </c>
      <c r="G7" s="420" t="s">
        <v>192</v>
      </c>
      <c r="H7" s="420" t="s">
        <v>191</v>
      </c>
    </row>
    <row r="8" spans="1:11" ht="21" customHeight="1" x14ac:dyDescent="0.15">
      <c r="A8" s="419"/>
      <c r="B8" s="418"/>
      <c r="C8" s="417" t="s">
        <v>190</v>
      </c>
      <c r="D8" s="417" t="s">
        <v>189</v>
      </c>
      <c r="E8" s="417" t="s">
        <v>188</v>
      </c>
      <c r="F8" s="417" t="s">
        <v>190</v>
      </c>
      <c r="G8" s="417" t="s">
        <v>189</v>
      </c>
      <c r="H8" s="417" t="s">
        <v>188</v>
      </c>
    </row>
    <row r="9" spans="1:11" ht="27.75" customHeight="1" x14ac:dyDescent="0.15">
      <c r="A9" s="411" t="s">
        <v>187</v>
      </c>
      <c r="B9" s="410"/>
      <c r="C9" s="414">
        <v>115848</v>
      </c>
      <c r="D9" s="416">
        <v>23.73</v>
      </c>
      <c r="E9" s="415">
        <v>4881.8999999999996</v>
      </c>
      <c r="F9" s="414">
        <v>181928</v>
      </c>
      <c r="G9" s="413">
        <v>160.75</v>
      </c>
      <c r="H9" s="412">
        <v>1131.7</v>
      </c>
    </row>
    <row r="10" spans="1:11" ht="27.75" customHeight="1" x14ac:dyDescent="0.15">
      <c r="A10" s="411" t="s">
        <v>186</v>
      </c>
      <c r="B10" s="410"/>
      <c r="C10" s="395">
        <v>118762</v>
      </c>
      <c r="D10" s="409">
        <v>24.33</v>
      </c>
      <c r="E10" s="408">
        <v>4881.3</v>
      </c>
      <c r="F10" s="395">
        <v>182436</v>
      </c>
      <c r="G10" s="407">
        <v>161.13999999999999</v>
      </c>
      <c r="H10" s="406">
        <v>1132.2</v>
      </c>
    </row>
    <row r="11" spans="1:11" ht="17.25" customHeight="1" x14ac:dyDescent="0.15">
      <c r="G11" s="405" t="s">
        <v>185</v>
      </c>
      <c r="H11" s="405"/>
    </row>
    <row r="13" spans="1:11" ht="19.5" customHeight="1" x14ac:dyDescent="0.15"/>
    <row r="14" spans="1:11" ht="27" customHeight="1" x14ac:dyDescent="0.15">
      <c r="A14" s="404" t="s">
        <v>184</v>
      </c>
      <c r="I14" s="403" t="s">
        <v>183</v>
      </c>
      <c r="J14" s="403"/>
      <c r="K14" s="403"/>
    </row>
    <row r="15" spans="1:11" ht="18.75" customHeight="1" x14ac:dyDescent="0.15">
      <c r="A15" s="402" t="s">
        <v>182</v>
      </c>
      <c r="B15" s="402" t="s">
        <v>181</v>
      </c>
      <c r="C15" s="402"/>
      <c r="D15" s="402"/>
      <c r="E15" s="402"/>
      <c r="F15" s="402"/>
      <c r="G15" s="402" t="s">
        <v>180</v>
      </c>
      <c r="H15" s="402"/>
      <c r="I15" s="402"/>
      <c r="J15" s="402"/>
      <c r="K15" s="402"/>
    </row>
    <row r="16" spans="1:11" ht="27.75" customHeight="1" x14ac:dyDescent="0.15">
      <c r="A16" s="402"/>
      <c r="B16" s="401" t="s">
        <v>179</v>
      </c>
      <c r="C16" s="401" t="s">
        <v>178</v>
      </c>
      <c r="D16" s="401" t="s">
        <v>177</v>
      </c>
      <c r="E16" s="401" t="s">
        <v>176</v>
      </c>
      <c r="F16" s="401" t="s">
        <v>175</v>
      </c>
      <c r="G16" s="401" t="s">
        <v>179</v>
      </c>
      <c r="H16" s="401" t="s">
        <v>178</v>
      </c>
      <c r="I16" s="401" t="s">
        <v>177</v>
      </c>
      <c r="J16" s="401" t="s">
        <v>176</v>
      </c>
      <c r="K16" s="401" t="s">
        <v>175</v>
      </c>
    </row>
    <row r="17" spans="1:11" ht="18.75" customHeight="1" x14ac:dyDescent="0.15">
      <c r="A17" s="400" t="s">
        <v>174</v>
      </c>
      <c r="B17" s="399">
        <v>76980</v>
      </c>
      <c r="C17" s="399">
        <v>24206</v>
      </c>
      <c r="D17" s="399">
        <v>46706</v>
      </c>
      <c r="E17" s="399">
        <v>2501</v>
      </c>
      <c r="F17" s="399">
        <v>2881</v>
      </c>
      <c r="G17" s="399">
        <v>78479</v>
      </c>
      <c r="H17" s="399">
        <v>16088</v>
      </c>
      <c r="I17" s="399">
        <v>46798</v>
      </c>
      <c r="J17" s="399">
        <v>10812</v>
      </c>
      <c r="K17" s="399">
        <v>4494</v>
      </c>
    </row>
    <row r="18" spans="1:11" ht="18.75" customHeight="1" x14ac:dyDescent="0.15">
      <c r="A18" s="398" t="s">
        <v>173</v>
      </c>
      <c r="B18" s="397">
        <v>4874</v>
      </c>
      <c r="C18" s="397">
        <v>4824</v>
      </c>
      <c r="D18" s="397">
        <v>21</v>
      </c>
      <c r="E18" s="397" t="s">
        <v>171</v>
      </c>
      <c r="F18" s="397">
        <v>1</v>
      </c>
      <c r="G18" s="397">
        <v>4472</v>
      </c>
      <c r="H18" s="397">
        <v>4417</v>
      </c>
      <c r="I18" s="397">
        <v>33</v>
      </c>
      <c r="J18" s="397">
        <v>1</v>
      </c>
      <c r="K18" s="397">
        <v>6</v>
      </c>
    </row>
    <row r="19" spans="1:11" ht="18.75" customHeight="1" x14ac:dyDescent="0.15">
      <c r="A19" s="398" t="s">
        <v>172</v>
      </c>
      <c r="B19" s="397">
        <v>4395</v>
      </c>
      <c r="C19" s="397">
        <v>4034</v>
      </c>
      <c r="D19" s="397">
        <v>270</v>
      </c>
      <c r="E19" s="397" t="s">
        <v>171</v>
      </c>
      <c r="F19" s="397">
        <v>13</v>
      </c>
      <c r="G19" s="397">
        <v>4093</v>
      </c>
      <c r="H19" s="397">
        <v>3583</v>
      </c>
      <c r="I19" s="397">
        <v>432</v>
      </c>
      <c r="J19" s="397" t="s">
        <v>171</v>
      </c>
      <c r="K19" s="397">
        <v>38</v>
      </c>
    </row>
    <row r="20" spans="1:11" ht="18.75" customHeight="1" x14ac:dyDescent="0.15">
      <c r="A20" s="398" t="s">
        <v>170</v>
      </c>
      <c r="B20" s="397">
        <v>5119</v>
      </c>
      <c r="C20" s="397">
        <v>3591</v>
      </c>
      <c r="D20" s="397">
        <v>1392</v>
      </c>
      <c r="E20" s="397">
        <v>5</v>
      </c>
      <c r="F20" s="397">
        <v>57</v>
      </c>
      <c r="G20" s="397">
        <v>4528</v>
      </c>
      <c r="H20" s="397">
        <v>2407</v>
      </c>
      <c r="I20" s="397">
        <v>1962</v>
      </c>
      <c r="J20" s="397">
        <v>2</v>
      </c>
      <c r="K20" s="397">
        <v>117</v>
      </c>
    </row>
    <row r="21" spans="1:11" ht="18.75" customHeight="1" x14ac:dyDescent="0.15">
      <c r="A21" s="398" t="s">
        <v>169</v>
      </c>
      <c r="B21" s="397">
        <v>5634</v>
      </c>
      <c r="C21" s="397">
        <v>2532</v>
      </c>
      <c r="D21" s="397">
        <v>2868</v>
      </c>
      <c r="E21" s="397">
        <v>1</v>
      </c>
      <c r="F21" s="397">
        <v>121</v>
      </c>
      <c r="G21" s="397">
        <v>5108</v>
      </c>
      <c r="H21" s="397">
        <v>1447</v>
      </c>
      <c r="I21" s="397">
        <v>3412</v>
      </c>
      <c r="J21" s="397">
        <v>6</v>
      </c>
      <c r="K21" s="397">
        <v>231</v>
      </c>
    </row>
    <row r="22" spans="1:11" ht="18.75" customHeight="1" x14ac:dyDescent="0.15">
      <c r="A22" s="398" t="s">
        <v>168</v>
      </c>
      <c r="B22" s="397">
        <v>6329</v>
      </c>
      <c r="C22" s="397">
        <v>2102</v>
      </c>
      <c r="D22" s="397">
        <v>3943</v>
      </c>
      <c r="E22" s="397">
        <v>6</v>
      </c>
      <c r="F22" s="397">
        <v>198</v>
      </c>
      <c r="G22" s="397">
        <v>5883</v>
      </c>
      <c r="H22" s="397">
        <v>1040</v>
      </c>
      <c r="I22" s="397">
        <v>4458</v>
      </c>
      <c r="J22" s="397">
        <v>24</v>
      </c>
      <c r="K22" s="397">
        <v>347</v>
      </c>
    </row>
    <row r="23" spans="1:11" ht="18.75" customHeight="1" x14ac:dyDescent="0.15">
      <c r="A23" s="398" t="s">
        <v>167</v>
      </c>
      <c r="B23" s="397">
        <v>7832</v>
      </c>
      <c r="C23" s="397">
        <v>2207</v>
      </c>
      <c r="D23" s="397">
        <v>5210</v>
      </c>
      <c r="E23" s="397">
        <v>15</v>
      </c>
      <c r="F23" s="397">
        <v>349</v>
      </c>
      <c r="G23" s="397">
        <v>7196</v>
      </c>
      <c r="H23" s="397">
        <v>1003</v>
      </c>
      <c r="I23" s="397">
        <v>5518</v>
      </c>
      <c r="J23" s="397">
        <v>43</v>
      </c>
      <c r="K23" s="397">
        <v>608</v>
      </c>
    </row>
    <row r="24" spans="1:11" ht="18.75" customHeight="1" x14ac:dyDescent="0.15">
      <c r="A24" s="398" t="s">
        <v>166</v>
      </c>
      <c r="B24" s="397">
        <v>6425</v>
      </c>
      <c r="C24" s="397">
        <v>1573</v>
      </c>
      <c r="D24" s="397">
        <v>4412</v>
      </c>
      <c r="E24" s="397">
        <v>20</v>
      </c>
      <c r="F24" s="397">
        <v>363</v>
      </c>
      <c r="G24" s="397">
        <v>5841</v>
      </c>
      <c r="H24" s="397">
        <v>681</v>
      </c>
      <c r="I24" s="397">
        <v>4525</v>
      </c>
      <c r="J24" s="397">
        <v>65</v>
      </c>
      <c r="K24" s="397">
        <v>560</v>
      </c>
    </row>
    <row r="25" spans="1:11" ht="18.75" customHeight="1" x14ac:dyDescent="0.15">
      <c r="A25" s="398" t="s">
        <v>165</v>
      </c>
      <c r="B25" s="397">
        <v>5641</v>
      </c>
      <c r="C25" s="397">
        <v>1109</v>
      </c>
      <c r="D25" s="397">
        <v>4049</v>
      </c>
      <c r="E25" s="397">
        <v>43</v>
      </c>
      <c r="F25" s="397">
        <v>402</v>
      </c>
      <c r="G25" s="397">
        <v>5403</v>
      </c>
      <c r="H25" s="397">
        <v>447</v>
      </c>
      <c r="I25" s="397">
        <v>4234</v>
      </c>
      <c r="J25" s="397">
        <v>153</v>
      </c>
      <c r="K25" s="397">
        <v>557</v>
      </c>
    </row>
    <row r="26" spans="1:11" ht="18.75" customHeight="1" x14ac:dyDescent="0.15">
      <c r="A26" s="398" t="s">
        <v>164</v>
      </c>
      <c r="B26" s="397">
        <v>5063</v>
      </c>
      <c r="C26" s="397">
        <v>815</v>
      </c>
      <c r="D26" s="397">
        <v>3799</v>
      </c>
      <c r="E26" s="397">
        <v>74</v>
      </c>
      <c r="F26" s="397">
        <v>345</v>
      </c>
      <c r="G26" s="397">
        <v>5187</v>
      </c>
      <c r="H26" s="397">
        <v>283</v>
      </c>
      <c r="I26" s="397">
        <v>4166</v>
      </c>
      <c r="J26" s="397">
        <v>266</v>
      </c>
      <c r="K26" s="397">
        <v>455</v>
      </c>
    </row>
    <row r="27" spans="1:11" ht="18.75" customHeight="1" x14ac:dyDescent="0.15">
      <c r="A27" s="398" t="s">
        <v>163</v>
      </c>
      <c r="B27" s="397">
        <v>5447</v>
      </c>
      <c r="C27" s="397">
        <v>667</v>
      </c>
      <c r="D27" s="397">
        <v>4298</v>
      </c>
      <c r="E27" s="397">
        <v>140</v>
      </c>
      <c r="F27" s="397">
        <v>296</v>
      </c>
      <c r="G27" s="397">
        <v>5733</v>
      </c>
      <c r="H27" s="397">
        <v>178</v>
      </c>
      <c r="I27" s="397">
        <v>4598</v>
      </c>
      <c r="J27" s="397">
        <v>506</v>
      </c>
      <c r="K27" s="397">
        <v>433</v>
      </c>
    </row>
    <row r="28" spans="1:11" ht="18.75" customHeight="1" x14ac:dyDescent="0.15">
      <c r="A28" s="398" t="s">
        <v>162</v>
      </c>
      <c r="B28" s="397">
        <v>6652</v>
      </c>
      <c r="C28" s="397">
        <v>472</v>
      </c>
      <c r="D28" s="397">
        <v>5419</v>
      </c>
      <c r="E28" s="397">
        <v>343</v>
      </c>
      <c r="F28" s="397">
        <v>367</v>
      </c>
      <c r="G28" s="397">
        <v>7122</v>
      </c>
      <c r="H28" s="397">
        <v>192</v>
      </c>
      <c r="I28" s="397">
        <v>5387</v>
      </c>
      <c r="J28" s="397">
        <v>1045</v>
      </c>
      <c r="K28" s="397">
        <v>470</v>
      </c>
    </row>
    <row r="29" spans="1:11" ht="18.75" customHeight="1" x14ac:dyDescent="0.15">
      <c r="A29" s="398" t="s">
        <v>161</v>
      </c>
      <c r="B29" s="397">
        <v>5375</v>
      </c>
      <c r="C29" s="397">
        <v>175</v>
      </c>
      <c r="D29" s="397">
        <v>4531</v>
      </c>
      <c r="E29" s="397">
        <v>431</v>
      </c>
      <c r="F29" s="397">
        <v>216</v>
      </c>
      <c r="G29" s="397">
        <v>5617</v>
      </c>
      <c r="H29" s="397">
        <v>132</v>
      </c>
      <c r="I29" s="397">
        <v>3773</v>
      </c>
      <c r="J29" s="397">
        <v>1393</v>
      </c>
      <c r="K29" s="397">
        <v>298</v>
      </c>
    </row>
    <row r="30" spans="1:11" ht="18.75" customHeight="1" x14ac:dyDescent="0.15">
      <c r="A30" s="398" t="s">
        <v>160</v>
      </c>
      <c r="B30" s="397">
        <v>3790</v>
      </c>
      <c r="C30" s="397">
        <v>69</v>
      </c>
      <c r="D30" s="397">
        <v>3200</v>
      </c>
      <c r="E30" s="397">
        <v>420</v>
      </c>
      <c r="F30" s="397">
        <v>94</v>
      </c>
      <c r="G30" s="397">
        <v>4651</v>
      </c>
      <c r="H30" s="397">
        <v>96</v>
      </c>
      <c r="I30" s="397">
        <v>2489</v>
      </c>
      <c r="J30" s="397">
        <v>1895</v>
      </c>
      <c r="K30" s="397">
        <v>157</v>
      </c>
    </row>
    <row r="31" spans="1:11" ht="18.75" customHeight="1" x14ac:dyDescent="0.15">
      <c r="A31" s="398" t="s">
        <v>159</v>
      </c>
      <c r="B31" s="397">
        <v>2589</v>
      </c>
      <c r="C31" s="397">
        <v>25</v>
      </c>
      <c r="D31" s="397">
        <v>2095</v>
      </c>
      <c r="E31" s="397">
        <v>421</v>
      </c>
      <c r="F31" s="397">
        <v>42</v>
      </c>
      <c r="G31" s="397">
        <v>3474</v>
      </c>
      <c r="H31" s="397">
        <v>79</v>
      </c>
      <c r="I31" s="397">
        <v>1236</v>
      </c>
      <c r="J31" s="397">
        <v>2025</v>
      </c>
      <c r="K31" s="397">
        <v>120</v>
      </c>
    </row>
    <row r="32" spans="1:11" ht="18.75" customHeight="1" x14ac:dyDescent="0.15">
      <c r="A32" s="396" t="s">
        <v>158</v>
      </c>
      <c r="B32" s="395">
        <v>1815</v>
      </c>
      <c r="C32" s="395">
        <v>11</v>
      </c>
      <c r="D32" s="395">
        <v>1199</v>
      </c>
      <c r="E32" s="395">
        <v>582</v>
      </c>
      <c r="F32" s="395">
        <v>17</v>
      </c>
      <c r="G32" s="395">
        <v>4171</v>
      </c>
      <c r="H32" s="395">
        <v>103</v>
      </c>
      <c r="I32" s="395">
        <v>575</v>
      </c>
      <c r="J32" s="395">
        <v>3388</v>
      </c>
      <c r="K32" s="395">
        <v>97</v>
      </c>
    </row>
    <row r="33" spans="2:11" ht="7.5" customHeight="1" x14ac:dyDescent="0.15"/>
    <row r="34" spans="2:11" x14ac:dyDescent="0.15">
      <c r="B34" s="393" t="s">
        <v>157</v>
      </c>
      <c r="I34" s="394" t="s">
        <v>156</v>
      </c>
      <c r="J34" s="394"/>
      <c r="K34" s="394"/>
    </row>
  </sheetData>
  <mergeCells count="9">
    <mergeCell ref="I34:K34"/>
    <mergeCell ref="F6:H6"/>
    <mergeCell ref="C6:E6"/>
    <mergeCell ref="A6:B7"/>
    <mergeCell ref="G11:H11"/>
    <mergeCell ref="B15:F15"/>
    <mergeCell ref="G15:K15"/>
    <mergeCell ref="A15:A16"/>
    <mergeCell ref="I14:K14"/>
  </mergeCells>
  <phoneticPr fontId="1"/>
  <printOptions horizontalCentered="1"/>
  <pageMargins left="0.31496062992125984" right="0.51181102362204722" top="0.74803149606299213" bottom="0.74803149606299213" header="0.31496062992125984" footer="0.31496062992125984"/>
  <pageSetup paperSize="9" scale="93" orientation="portrait" r:id="rId1"/>
  <headerFooter>
    <oddHeader>&amp;R
&amp;"ＭＳ Ｐゴシック,標準"人口－２１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BreakPreview" zoomScaleNormal="100" zoomScaleSheetLayoutView="100" workbookViewId="0">
      <selection activeCell="C11" sqref="C11"/>
    </sheetView>
  </sheetViews>
  <sheetFormatPr defaultRowHeight="12" x14ac:dyDescent="0.15"/>
  <cols>
    <col min="1" max="1" width="19.75" style="2" customWidth="1"/>
    <col min="2" max="3" width="14" style="2" customWidth="1"/>
    <col min="4" max="4" width="9.125" style="2" customWidth="1"/>
    <col min="5" max="6" width="14" style="2" customWidth="1"/>
    <col min="7" max="7" width="9.125" style="2" customWidth="1"/>
    <col min="8" max="8" width="9.75" style="2" customWidth="1"/>
    <col min="9" max="16384" width="9" style="2"/>
  </cols>
  <sheetData>
    <row r="1" spans="1:7" s="3" customFormat="1" ht="15" customHeight="1" x14ac:dyDescent="0.15">
      <c r="A1" s="54"/>
      <c r="B1" s="52"/>
      <c r="C1" s="52"/>
      <c r="D1" s="52"/>
      <c r="E1" s="52"/>
      <c r="F1" s="52"/>
      <c r="G1" s="52"/>
    </row>
    <row r="2" spans="1:7" s="3" customFormat="1" ht="15" customHeight="1" x14ac:dyDescent="0.15">
      <c r="A2" s="6"/>
      <c r="B2" s="52"/>
      <c r="C2" s="52"/>
      <c r="D2" s="52"/>
      <c r="E2" s="52"/>
      <c r="F2" s="52"/>
      <c r="G2" s="52"/>
    </row>
    <row r="3" spans="1:7" s="3" customFormat="1" ht="18" customHeight="1" thickBot="1" x14ac:dyDescent="0.2">
      <c r="A3" s="53" t="s">
        <v>73</v>
      </c>
      <c r="B3" s="52"/>
      <c r="C3" s="52"/>
      <c r="D3" s="52"/>
      <c r="E3" s="52"/>
      <c r="F3" s="52"/>
      <c r="G3" s="52"/>
    </row>
    <row r="4" spans="1:7" s="3" customFormat="1" ht="20.100000000000001" customHeight="1" x14ac:dyDescent="0.15">
      <c r="A4" s="247" t="s">
        <v>72</v>
      </c>
      <c r="B4" s="249" t="s">
        <v>71</v>
      </c>
      <c r="C4" s="249"/>
      <c r="D4" s="249"/>
      <c r="E4" s="249" t="s">
        <v>70</v>
      </c>
      <c r="F4" s="249"/>
      <c r="G4" s="250"/>
    </row>
    <row r="5" spans="1:7" s="3" customFormat="1" ht="20.100000000000001" customHeight="1" thickBot="1" x14ac:dyDescent="0.2">
      <c r="A5" s="248"/>
      <c r="B5" s="51" t="s">
        <v>69</v>
      </c>
      <c r="C5" s="51" t="s">
        <v>68</v>
      </c>
      <c r="D5" s="51" t="s">
        <v>67</v>
      </c>
      <c r="E5" s="51" t="s">
        <v>69</v>
      </c>
      <c r="F5" s="51" t="s">
        <v>68</v>
      </c>
      <c r="G5" s="50" t="s">
        <v>67</v>
      </c>
    </row>
    <row r="6" spans="1:7" s="3" customFormat="1" ht="30" customHeight="1" x14ac:dyDescent="0.15">
      <c r="A6" s="49" t="s">
        <v>66</v>
      </c>
      <c r="B6" s="47">
        <f>SUM(B7:B8)</f>
        <v>128057352</v>
      </c>
      <c r="C6" s="47">
        <v>127094745</v>
      </c>
      <c r="D6" s="48">
        <f t="shared" ref="D6:D22" si="0">C6/B6*100-100</f>
        <v>-0.75169991020898408</v>
      </c>
      <c r="E6" s="47">
        <f>SUM(E7:E8)</f>
        <v>7410719</v>
      </c>
      <c r="F6" s="47">
        <v>7483128</v>
      </c>
      <c r="G6" s="46">
        <f t="shared" ref="G6:G22" si="1">F6/E6*100-100</f>
        <v>0.97708467963771284</v>
      </c>
    </row>
    <row r="7" spans="1:7" s="3" customFormat="1" ht="30" customHeight="1" x14ac:dyDescent="0.15">
      <c r="A7" s="17" t="s">
        <v>55</v>
      </c>
      <c r="B7" s="29">
        <v>62327737</v>
      </c>
      <c r="C7" s="29">
        <v>61841738</v>
      </c>
      <c r="D7" s="16">
        <f t="shared" si="0"/>
        <v>-0.77974754642544042</v>
      </c>
      <c r="E7" s="29">
        <v>3704220</v>
      </c>
      <c r="F7" s="29">
        <v>3740844</v>
      </c>
      <c r="G7" s="14">
        <f t="shared" si="1"/>
        <v>0.98871017380177761</v>
      </c>
    </row>
    <row r="8" spans="1:7" s="3" customFormat="1" ht="30" customHeight="1" x14ac:dyDescent="0.15">
      <c r="A8" s="28" t="s">
        <v>54</v>
      </c>
      <c r="B8" s="26">
        <v>65729615</v>
      </c>
      <c r="C8" s="26">
        <v>65253007</v>
      </c>
      <c r="D8" s="27">
        <f t="shared" si="0"/>
        <v>-0.72510389723110791</v>
      </c>
      <c r="E8" s="26">
        <v>3706499</v>
      </c>
      <c r="F8" s="26">
        <v>3742284</v>
      </c>
      <c r="G8" s="25">
        <f t="shared" si="1"/>
        <v>0.96546633359405121</v>
      </c>
    </row>
    <row r="9" spans="1:7" s="3" customFormat="1" ht="30" customHeight="1" x14ac:dyDescent="0.15">
      <c r="A9" s="24" t="s">
        <v>65</v>
      </c>
      <c r="B9" s="22">
        <v>1648037</v>
      </c>
      <c r="C9" s="22">
        <v>1752368</v>
      </c>
      <c r="D9" s="45">
        <f t="shared" si="0"/>
        <v>6.3306224314138717</v>
      </c>
      <c r="E9" s="22">
        <v>160228</v>
      </c>
      <c r="F9" s="22">
        <v>166150</v>
      </c>
      <c r="G9" s="43">
        <f t="shared" si="1"/>
        <v>3.6959832239059409</v>
      </c>
    </row>
    <row r="10" spans="1:7" s="3" customFormat="1" ht="30" customHeight="1" x14ac:dyDescent="0.15">
      <c r="A10" s="24" t="s">
        <v>64</v>
      </c>
      <c r="B10" s="22">
        <v>51950504</v>
      </c>
      <c r="C10" s="22">
        <v>53448685</v>
      </c>
      <c r="D10" s="45">
        <f t="shared" si="0"/>
        <v>2.8838623009316677</v>
      </c>
      <c r="E10" s="22">
        <v>2933802</v>
      </c>
      <c r="F10" s="22">
        <v>3063833</v>
      </c>
      <c r="G10" s="43">
        <f t="shared" si="1"/>
        <v>4.4321668606129663</v>
      </c>
    </row>
    <row r="11" spans="1:7" s="3" customFormat="1" ht="30" customHeight="1" x14ac:dyDescent="0.15">
      <c r="A11" s="24" t="s">
        <v>63</v>
      </c>
      <c r="B11" s="44">
        <v>377950.1</v>
      </c>
      <c r="C11" s="44">
        <v>377970.75</v>
      </c>
      <c r="D11" s="45">
        <f t="shared" si="0"/>
        <v>5.463684227109411E-3</v>
      </c>
      <c r="E11" s="44">
        <v>5165.04</v>
      </c>
      <c r="F11" s="44">
        <v>5172.4799999999996</v>
      </c>
      <c r="G11" s="43">
        <f t="shared" si="1"/>
        <v>0.14404535105245486</v>
      </c>
    </row>
    <row r="12" spans="1:7" s="3" customFormat="1" ht="30" customHeight="1" thickBot="1" x14ac:dyDescent="0.2">
      <c r="A12" s="42" t="s">
        <v>62</v>
      </c>
      <c r="B12" s="40">
        <v>343.4</v>
      </c>
      <c r="C12" s="40">
        <v>340.8</v>
      </c>
      <c r="D12" s="41">
        <f t="shared" si="0"/>
        <v>-0.75713453698310218</v>
      </c>
      <c r="E12" s="40">
        <v>1434.8</v>
      </c>
      <c r="F12" s="40">
        <v>1446.7</v>
      </c>
      <c r="G12" s="39">
        <f t="shared" si="1"/>
        <v>0.82938388625592552</v>
      </c>
    </row>
    <row r="13" spans="1:7" s="3" customFormat="1" ht="30" customHeight="1" x14ac:dyDescent="0.15">
      <c r="A13" s="38" t="s">
        <v>61</v>
      </c>
      <c r="B13" s="36">
        <f>SUM(B20,B17,B14,B23)</f>
        <v>128057352</v>
      </c>
      <c r="C13" s="36">
        <v>127094745</v>
      </c>
      <c r="D13" s="37">
        <f t="shared" si="0"/>
        <v>-0.75169991020898408</v>
      </c>
      <c r="E13" s="36">
        <f>SUM(E20,E17,E14,E23)</f>
        <v>7410719</v>
      </c>
      <c r="F13" s="36">
        <v>7483128</v>
      </c>
      <c r="G13" s="35">
        <f t="shared" si="1"/>
        <v>0.97708467963771284</v>
      </c>
    </row>
    <row r="14" spans="1:7" s="3" customFormat="1" ht="30" customHeight="1" x14ac:dyDescent="0.15">
      <c r="A14" s="20" t="s">
        <v>60</v>
      </c>
      <c r="B14" s="31">
        <f>SUM(B15:B16)</f>
        <v>16803444</v>
      </c>
      <c r="C14" s="31">
        <v>15886810</v>
      </c>
      <c r="D14" s="19">
        <f t="shared" si="0"/>
        <v>-5.4550364794264823</v>
      </c>
      <c r="E14" s="31">
        <f>SUM(E15:E16)</f>
        <v>1065254</v>
      </c>
      <c r="F14" s="31">
        <v>1022532</v>
      </c>
      <c r="G14" s="30">
        <f t="shared" si="1"/>
        <v>-4.0104989044866244</v>
      </c>
    </row>
    <row r="15" spans="1:7" s="3" customFormat="1" ht="30" customHeight="1" x14ac:dyDescent="0.15">
      <c r="A15" s="17" t="s">
        <v>55</v>
      </c>
      <c r="B15" s="29">
        <v>8602329</v>
      </c>
      <c r="C15" s="29">
        <v>8133536</v>
      </c>
      <c r="D15" s="16">
        <f t="shared" si="0"/>
        <v>-5.4496055661205247</v>
      </c>
      <c r="E15" s="29">
        <v>545767</v>
      </c>
      <c r="F15" s="29">
        <v>524531</v>
      </c>
      <c r="G15" s="14">
        <f t="shared" si="1"/>
        <v>-3.8910377505418978</v>
      </c>
    </row>
    <row r="16" spans="1:7" s="3" customFormat="1" ht="30" customHeight="1" x14ac:dyDescent="0.15">
      <c r="A16" s="28" t="s">
        <v>54</v>
      </c>
      <c r="B16" s="26">
        <v>8201115</v>
      </c>
      <c r="C16" s="26">
        <v>7753274</v>
      </c>
      <c r="D16" s="27">
        <f t="shared" si="0"/>
        <v>-5.4607330832453869</v>
      </c>
      <c r="E16" s="26">
        <v>519487</v>
      </c>
      <c r="F16" s="26">
        <v>498001</v>
      </c>
      <c r="G16" s="25">
        <f t="shared" si="1"/>
        <v>-4.1360034033575488</v>
      </c>
    </row>
    <row r="17" spans="1:8" s="3" customFormat="1" ht="30" customHeight="1" x14ac:dyDescent="0.15">
      <c r="A17" s="20" t="s">
        <v>59</v>
      </c>
      <c r="B17" s="31">
        <f>SUM(B18:B19)</f>
        <v>81031800</v>
      </c>
      <c r="C17" s="31">
        <v>76288736</v>
      </c>
      <c r="D17" s="19">
        <f t="shared" si="0"/>
        <v>-5.8533365913135356</v>
      </c>
      <c r="E17" s="31">
        <f>SUM(E18:E19)</f>
        <v>4791445</v>
      </c>
      <c r="F17" s="31">
        <v>4618657</v>
      </c>
      <c r="G17" s="34">
        <f t="shared" si="1"/>
        <v>-3.6061772596784465</v>
      </c>
    </row>
    <row r="18" spans="1:8" s="3" customFormat="1" ht="30" customHeight="1" x14ac:dyDescent="0.15">
      <c r="A18" s="17" t="s">
        <v>55</v>
      </c>
      <c r="B18" s="29">
        <v>40684202</v>
      </c>
      <c r="C18" s="29">
        <v>38394322</v>
      </c>
      <c r="D18" s="16">
        <f t="shared" si="0"/>
        <v>-5.6284255003944708</v>
      </c>
      <c r="E18" s="29">
        <v>2457337</v>
      </c>
      <c r="F18" s="29">
        <v>2380978</v>
      </c>
      <c r="G18" s="33">
        <f t="shared" si="1"/>
        <v>-3.1073882011299219</v>
      </c>
    </row>
    <row r="19" spans="1:8" s="3" customFormat="1" ht="30" customHeight="1" x14ac:dyDescent="0.15">
      <c r="A19" s="28" t="s">
        <v>54</v>
      </c>
      <c r="B19" s="26">
        <v>40347598</v>
      </c>
      <c r="C19" s="26">
        <v>37894414</v>
      </c>
      <c r="D19" s="27">
        <f t="shared" si="0"/>
        <v>-6.0801240262183569</v>
      </c>
      <c r="E19" s="26">
        <v>2334108</v>
      </c>
      <c r="F19" s="26">
        <v>2237679</v>
      </c>
      <c r="G19" s="32">
        <f t="shared" si="1"/>
        <v>-4.1312998370255372</v>
      </c>
    </row>
    <row r="20" spans="1:8" s="3" customFormat="1" ht="30" customHeight="1" x14ac:dyDescent="0.15">
      <c r="A20" s="20" t="s">
        <v>58</v>
      </c>
      <c r="B20" s="31">
        <f>SUM(B21:B22)</f>
        <v>29245685</v>
      </c>
      <c r="C20" s="31">
        <v>33465441</v>
      </c>
      <c r="D20" s="19">
        <f t="shared" si="0"/>
        <v>14.428644772724581</v>
      </c>
      <c r="E20" s="31">
        <f>SUM(E21:E22)</f>
        <v>1492085</v>
      </c>
      <c r="F20" s="31">
        <v>1760763</v>
      </c>
      <c r="G20" s="30">
        <f t="shared" si="1"/>
        <v>18.006882985888879</v>
      </c>
    </row>
    <row r="21" spans="1:8" s="3" customFormat="1" ht="30" customHeight="1" x14ac:dyDescent="0.15">
      <c r="A21" s="17" t="s">
        <v>55</v>
      </c>
      <c r="B21" s="29">
        <v>12470412</v>
      </c>
      <c r="C21" s="29">
        <v>14458469</v>
      </c>
      <c r="D21" s="16">
        <f t="shared" si="0"/>
        <v>15.942191805691735</v>
      </c>
      <c r="E21" s="29">
        <v>664750</v>
      </c>
      <c r="F21" s="29">
        <v>788910</v>
      </c>
      <c r="G21" s="14">
        <f t="shared" si="1"/>
        <v>18.677698382850693</v>
      </c>
    </row>
    <row r="22" spans="1:8" s="3" customFormat="1" ht="30" customHeight="1" x14ac:dyDescent="0.15">
      <c r="A22" s="28" t="s">
        <v>54</v>
      </c>
      <c r="B22" s="26">
        <v>16775273</v>
      </c>
      <c r="C22" s="26">
        <v>18979972</v>
      </c>
      <c r="D22" s="27">
        <f t="shared" si="0"/>
        <v>13.142552136111291</v>
      </c>
      <c r="E22" s="26">
        <v>827335</v>
      </c>
      <c r="F22" s="26">
        <v>971853</v>
      </c>
      <c r="G22" s="25">
        <f t="shared" si="1"/>
        <v>17.467893900294328</v>
      </c>
    </row>
    <row r="23" spans="1:8" s="3" customFormat="1" ht="30" customHeight="1" x14ac:dyDescent="0.15">
      <c r="A23" s="24" t="s">
        <v>57</v>
      </c>
      <c r="B23" s="22">
        <v>976423</v>
      </c>
      <c r="C23" s="22">
        <v>1453758</v>
      </c>
      <c r="D23" s="23"/>
      <c r="E23" s="22">
        <v>61935</v>
      </c>
      <c r="F23" s="22">
        <v>81176</v>
      </c>
      <c r="G23" s="21"/>
    </row>
    <row r="24" spans="1:8" s="3" customFormat="1" ht="30" customHeight="1" x14ac:dyDescent="0.15">
      <c r="A24" s="20" t="s">
        <v>56</v>
      </c>
      <c r="B24" s="18">
        <v>45</v>
      </c>
      <c r="C24" s="18">
        <v>46.396999999999998</v>
      </c>
      <c r="D24" s="19">
        <f>C24/B24*100-100</f>
        <v>3.1044444444444395</v>
      </c>
      <c r="E24" s="18">
        <v>42.9</v>
      </c>
      <c r="F24" s="18">
        <v>44.344999999999999</v>
      </c>
      <c r="G24" s="14">
        <f>F24/E24*100-100</f>
        <v>3.3682983682983689</v>
      </c>
    </row>
    <row r="25" spans="1:8" s="3" customFormat="1" ht="30" customHeight="1" x14ac:dyDescent="0.15">
      <c r="A25" s="17" t="s">
        <v>55</v>
      </c>
      <c r="B25" s="15">
        <v>43.4</v>
      </c>
      <c r="C25" s="15">
        <v>44.8</v>
      </c>
      <c r="D25" s="16">
        <f>C25/B25*100-100</f>
        <v>3.2258064516128968</v>
      </c>
      <c r="E25" s="15">
        <v>41.7</v>
      </c>
      <c r="F25" s="15">
        <v>43.1</v>
      </c>
      <c r="G25" s="14">
        <f>F25/E25*100-100</f>
        <v>3.3573141486810556</v>
      </c>
    </row>
    <row r="26" spans="1:8" s="3" customFormat="1" ht="30" customHeight="1" thickBot="1" x14ac:dyDescent="0.2">
      <c r="A26" s="13" t="s">
        <v>54</v>
      </c>
      <c r="B26" s="11">
        <v>46.4</v>
      </c>
      <c r="C26" s="11">
        <v>47.9</v>
      </c>
      <c r="D26" s="12">
        <f>C26/B26*100-100</f>
        <v>3.2327586206896513</v>
      </c>
      <c r="E26" s="11">
        <v>44.1</v>
      </c>
      <c r="F26" s="11">
        <v>45.6</v>
      </c>
      <c r="G26" s="10">
        <f>F26/E26*100-100</f>
        <v>3.4013605442176953</v>
      </c>
    </row>
    <row r="27" spans="1:8" s="3" customFormat="1" ht="16.5" customHeight="1" x14ac:dyDescent="0.15">
      <c r="A27" s="9"/>
      <c r="B27" s="7"/>
      <c r="C27" s="7"/>
      <c r="D27" s="8"/>
      <c r="E27" s="7"/>
      <c r="F27" s="251" t="s">
        <v>53</v>
      </c>
      <c r="G27" s="251"/>
      <c r="H27" s="5"/>
    </row>
    <row r="28" spans="1:8" s="3" customFormat="1" ht="15" customHeight="1" x14ac:dyDescent="0.15">
      <c r="A28" s="2" t="s">
        <v>52</v>
      </c>
      <c r="B28" s="6"/>
      <c r="C28" s="6"/>
      <c r="D28" s="6"/>
      <c r="E28" s="6"/>
      <c r="F28" s="6"/>
    </row>
    <row r="29" spans="1:8" s="3" customFormat="1" ht="15" customHeight="1" x14ac:dyDescent="0.15">
      <c r="A29" s="2" t="s">
        <v>51</v>
      </c>
      <c r="G29" s="5"/>
    </row>
    <row r="30" spans="1:8" s="3" customFormat="1" ht="10.5" customHeight="1" x14ac:dyDescent="0.15">
      <c r="A30" s="2"/>
    </row>
    <row r="31" spans="1:8" s="3" customFormat="1" ht="15" customHeight="1" x14ac:dyDescent="0.15">
      <c r="A31" s="2" t="s">
        <v>50</v>
      </c>
    </row>
    <row r="32" spans="1:8" s="3" customFormat="1" ht="15" customHeight="1" x14ac:dyDescent="0.15">
      <c r="A32" s="2" t="s">
        <v>49</v>
      </c>
    </row>
    <row r="33" spans="1:1" s="3" customFormat="1" ht="15" customHeight="1" x14ac:dyDescent="0.15">
      <c r="A33" s="2" t="s">
        <v>48</v>
      </c>
    </row>
    <row r="34" spans="1:1" s="3" customFormat="1" ht="15" customHeight="1" x14ac:dyDescent="0.15">
      <c r="A34" s="4" t="s">
        <v>47</v>
      </c>
    </row>
    <row r="35" spans="1:1" s="3" customFormat="1" ht="15" customHeight="1" x14ac:dyDescent="0.15">
      <c r="A35" s="2" t="s">
        <v>46</v>
      </c>
    </row>
    <row r="36" spans="1:1" s="3" customFormat="1" ht="15" customHeight="1" x14ac:dyDescent="0.15">
      <c r="A36" s="4" t="s">
        <v>45</v>
      </c>
    </row>
    <row r="37" spans="1:1" s="3" customFormat="1" ht="15" customHeight="1" x14ac:dyDescent="0.15">
      <c r="A37" s="4" t="s">
        <v>44</v>
      </c>
    </row>
    <row r="38" spans="1:1" s="3" customFormat="1" ht="15" customHeight="1" x14ac:dyDescent="0.15">
      <c r="A38" s="2" t="s">
        <v>43</v>
      </c>
    </row>
    <row r="39" spans="1:1" s="3" customFormat="1" ht="18" customHeight="1" x14ac:dyDescent="0.15">
      <c r="A39" s="2" t="s">
        <v>42</v>
      </c>
    </row>
    <row r="40" spans="1:1" s="3" customFormat="1" ht="18" customHeight="1" x14ac:dyDescent="0.15"/>
    <row r="41" spans="1:1" s="3" customFormat="1" ht="18" customHeight="1" x14ac:dyDescent="0.15"/>
    <row r="42" spans="1:1" s="3" customFormat="1" ht="18" customHeight="1" x14ac:dyDescent="0.15"/>
  </sheetData>
  <mergeCells count="4">
    <mergeCell ref="A4:A5"/>
    <mergeCell ref="B4:D4"/>
    <mergeCell ref="E4:G4"/>
    <mergeCell ref="F27:G27"/>
  </mergeCells>
  <phoneticPr fontId="1"/>
  <printOptions horizontalCentered="1"/>
  <pageMargins left="0.70866141732283472" right="0.70866141732283472" top="0.74803149606299213" bottom="0.74803149606299213" header="0.31496062992125984" footer="0.31496062992125984"/>
  <pageSetup paperSize="9" scale="86" orientation="portrait" r:id="rId1"/>
  <headerFooter>
    <oddHeader>&amp;R
人口－１３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4"/>
  <sheetViews>
    <sheetView zoomScale="90" zoomScaleNormal="90" workbookViewId="0">
      <selection activeCell="F11" sqref="F11"/>
    </sheetView>
  </sheetViews>
  <sheetFormatPr defaultRowHeight="13.5" x14ac:dyDescent="0.15"/>
  <cols>
    <col min="1" max="1" width="14.25" style="55" customWidth="1"/>
    <col min="2" max="19" width="9.625" style="55" customWidth="1"/>
    <col min="20" max="16384" width="9" style="55"/>
  </cols>
  <sheetData>
    <row r="3" spans="1:19" s="54" customFormat="1" ht="22.5" customHeight="1" thickBot="1" x14ac:dyDescent="0.2">
      <c r="A3" s="53" t="s">
        <v>73</v>
      </c>
      <c r="B3" s="150"/>
      <c r="C3" s="150"/>
      <c r="D3" s="150"/>
      <c r="E3" s="150"/>
      <c r="F3" s="150"/>
      <c r="G3" s="150"/>
      <c r="H3" s="150"/>
      <c r="I3" s="150"/>
      <c r="J3" s="150"/>
      <c r="S3" s="56" t="s">
        <v>91</v>
      </c>
    </row>
    <row r="4" spans="1:19" s="54" customFormat="1" ht="24.75" customHeight="1" x14ac:dyDescent="0.15">
      <c r="A4" s="255" t="s">
        <v>72</v>
      </c>
      <c r="B4" s="257" t="s">
        <v>90</v>
      </c>
      <c r="C4" s="253"/>
      <c r="D4" s="254"/>
      <c r="E4" s="257" t="s">
        <v>89</v>
      </c>
      <c r="F4" s="253"/>
      <c r="G4" s="258"/>
      <c r="H4" s="252" t="s">
        <v>88</v>
      </c>
      <c r="I4" s="253"/>
      <c r="J4" s="254"/>
      <c r="K4" s="257" t="s">
        <v>87</v>
      </c>
      <c r="L4" s="253"/>
      <c r="M4" s="258"/>
      <c r="N4" s="252" t="s">
        <v>86</v>
      </c>
      <c r="O4" s="253"/>
      <c r="P4" s="254"/>
      <c r="Q4" s="252" t="s">
        <v>85</v>
      </c>
      <c r="R4" s="253"/>
      <c r="S4" s="254"/>
    </row>
    <row r="5" spans="1:19" s="54" customFormat="1" ht="24.75" customHeight="1" thickBot="1" x14ac:dyDescent="0.2">
      <c r="A5" s="256"/>
      <c r="B5" s="147" t="s">
        <v>69</v>
      </c>
      <c r="C5" s="145" t="s">
        <v>68</v>
      </c>
      <c r="D5" s="144" t="s">
        <v>67</v>
      </c>
      <c r="E5" s="146" t="s">
        <v>69</v>
      </c>
      <c r="F5" s="145" t="s">
        <v>68</v>
      </c>
      <c r="G5" s="149" t="s">
        <v>67</v>
      </c>
      <c r="H5" s="148" t="s">
        <v>69</v>
      </c>
      <c r="I5" s="145" t="s">
        <v>68</v>
      </c>
      <c r="J5" s="144" t="s">
        <v>67</v>
      </c>
      <c r="K5" s="146" t="s">
        <v>69</v>
      </c>
      <c r="L5" s="145" t="s">
        <v>68</v>
      </c>
      <c r="M5" s="144" t="s">
        <v>67</v>
      </c>
      <c r="N5" s="147" t="s">
        <v>69</v>
      </c>
      <c r="O5" s="145" t="s">
        <v>68</v>
      </c>
      <c r="P5" s="144" t="s">
        <v>67</v>
      </c>
      <c r="Q5" s="146" t="s">
        <v>69</v>
      </c>
      <c r="R5" s="145" t="s">
        <v>68</v>
      </c>
      <c r="S5" s="144" t="s">
        <v>67</v>
      </c>
    </row>
    <row r="6" spans="1:19" s="54" customFormat="1" ht="26.25" customHeight="1" x14ac:dyDescent="0.15">
      <c r="A6" s="143" t="s">
        <v>66</v>
      </c>
      <c r="B6" s="142">
        <f>E6+H6+K6+N6+Q6</f>
        <v>181928</v>
      </c>
      <c r="C6" s="54">
        <v>182436</v>
      </c>
      <c r="D6" s="96">
        <f t="shared" ref="D6:D22" si="0">C6/B6*100-100</f>
        <v>0.27923134426805518</v>
      </c>
      <c r="E6" s="129">
        <f>SUM(E7:E8)</f>
        <v>121676</v>
      </c>
      <c r="F6" s="54">
        <v>122806</v>
      </c>
      <c r="G6" s="96">
        <f>F6/E6*100-100</f>
        <v>0.92869588086392696</v>
      </c>
      <c r="H6" s="131">
        <f>SUM(H7:H8)</f>
        <v>9019</v>
      </c>
      <c r="I6" s="88">
        <v>8847</v>
      </c>
      <c r="J6" s="141">
        <f>I6/H6*100-100</f>
        <v>-1.9070850426876689</v>
      </c>
      <c r="K6" s="129">
        <f>SUM(K7:K8)</f>
        <v>16234</v>
      </c>
      <c r="L6" s="88">
        <v>16087</v>
      </c>
      <c r="M6" s="141">
        <f>L6/K6*100-100</f>
        <v>-0.90550696069976766</v>
      </c>
      <c r="N6" s="130">
        <f>SUM(N7:N8)</f>
        <v>13456</v>
      </c>
      <c r="O6" s="54">
        <v>13199</v>
      </c>
      <c r="P6" s="141">
        <f>O6/N6*100-100</f>
        <v>-1.9099286563614726</v>
      </c>
      <c r="Q6" s="129">
        <f>SUM(Q7:Q8)</f>
        <v>21543</v>
      </c>
      <c r="R6" s="54">
        <v>21497</v>
      </c>
      <c r="S6" s="141">
        <f>R6/Q6*100-100</f>
        <v>-0.21352643550109462</v>
      </c>
    </row>
    <row r="7" spans="1:19" s="54" customFormat="1" ht="26.25" customHeight="1" x14ac:dyDescent="0.15">
      <c r="A7" s="140" t="s">
        <v>55</v>
      </c>
      <c r="B7" s="137">
        <f>E7+H7+K7+N7+Q7</f>
        <v>90328</v>
      </c>
      <c r="C7" s="139">
        <v>90869</v>
      </c>
      <c r="D7" s="134">
        <f t="shared" si="0"/>
        <v>0.59892835001329559</v>
      </c>
      <c r="E7" s="29">
        <v>60428</v>
      </c>
      <c r="F7" s="136">
        <v>61390</v>
      </c>
      <c r="G7" s="134">
        <f>F7/E7*100-100</f>
        <v>1.5919772290991006</v>
      </c>
      <c r="H7" s="138">
        <v>4427</v>
      </c>
      <c r="I7" s="136">
        <v>4304</v>
      </c>
      <c r="J7" s="134">
        <f>I7/H7*100-100</f>
        <v>-2.7784052405692421</v>
      </c>
      <c r="K7" s="29">
        <v>8183</v>
      </c>
      <c r="L7" s="136">
        <v>8049</v>
      </c>
      <c r="M7" s="134">
        <f>L7/K7*100-100</f>
        <v>-1.6375412440425237</v>
      </c>
      <c r="N7" s="137">
        <v>6588</v>
      </c>
      <c r="O7" s="136">
        <v>6508</v>
      </c>
      <c r="P7" s="103">
        <f>O7/N7*100-100</f>
        <v>-1.2143290831815392</v>
      </c>
      <c r="Q7" s="29">
        <v>10702</v>
      </c>
      <c r="R7" s="135">
        <v>10618</v>
      </c>
      <c r="S7" s="134">
        <f>R7/Q7*100-100</f>
        <v>-0.78490001868809145</v>
      </c>
    </row>
    <row r="8" spans="1:19" s="54" customFormat="1" ht="26.25" customHeight="1" x14ac:dyDescent="0.15">
      <c r="A8" s="133" t="s">
        <v>54</v>
      </c>
      <c r="B8" s="132">
        <f>E8+H8+K8+N8+Q8</f>
        <v>91600</v>
      </c>
      <c r="C8" s="54">
        <v>91567</v>
      </c>
      <c r="D8" s="71">
        <f t="shared" si="0"/>
        <v>-3.602620087336561E-2</v>
      </c>
      <c r="E8" s="129">
        <v>61248</v>
      </c>
      <c r="F8" s="54">
        <v>61416</v>
      </c>
      <c r="G8" s="103">
        <f>F8/E8*100-100</f>
        <v>0.27429467084638759</v>
      </c>
      <c r="H8" s="131">
        <v>4592</v>
      </c>
      <c r="I8" s="88">
        <v>4543</v>
      </c>
      <c r="J8" s="103">
        <f>I8/H8*100-100</f>
        <v>-1.0670731707317032</v>
      </c>
      <c r="K8" s="129">
        <v>8051</v>
      </c>
      <c r="L8" s="88">
        <v>8038</v>
      </c>
      <c r="M8" s="103">
        <f>L8/K8*100-100</f>
        <v>-0.16147062476711938</v>
      </c>
      <c r="N8" s="130">
        <v>6868</v>
      </c>
      <c r="O8" s="54">
        <v>6691</v>
      </c>
      <c r="P8" s="103">
        <f>O8/N8*100-100</f>
        <v>-2.5771694816540531</v>
      </c>
      <c r="Q8" s="129">
        <v>10841</v>
      </c>
      <c r="R8" s="54">
        <v>10879</v>
      </c>
      <c r="S8" s="103">
        <f>R8/Q8*100-100</f>
        <v>0.35052116963379376</v>
      </c>
    </row>
    <row r="9" spans="1:19" s="54" customFormat="1" ht="26.25" customHeight="1" x14ac:dyDescent="0.15">
      <c r="A9" s="120" t="s">
        <v>65</v>
      </c>
      <c r="B9" s="123">
        <v>4247</v>
      </c>
      <c r="C9" s="125">
        <v>4155</v>
      </c>
      <c r="D9" s="112">
        <f t="shared" si="0"/>
        <v>-2.1662349894042876</v>
      </c>
      <c r="E9" s="126" t="s">
        <v>78</v>
      </c>
      <c r="F9" s="126" t="s">
        <v>78</v>
      </c>
      <c r="G9" s="117" t="s">
        <v>78</v>
      </c>
      <c r="H9" s="128" t="s">
        <v>78</v>
      </c>
      <c r="I9" s="127" t="s">
        <v>78</v>
      </c>
      <c r="J9" s="112" t="s">
        <v>78</v>
      </c>
      <c r="K9" s="126" t="s">
        <v>78</v>
      </c>
      <c r="L9" s="126" t="s">
        <v>78</v>
      </c>
      <c r="M9" s="112" t="s">
        <v>78</v>
      </c>
      <c r="N9" s="127" t="s">
        <v>78</v>
      </c>
      <c r="O9" s="127" t="s">
        <v>78</v>
      </c>
      <c r="P9" s="112" t="s">
        <v>78</v>
      </c>
      <c r="Q9" s="126" t="s">
        <v>78</v>
      </c>
      <c r="R9" s="126" t="s">
        <v>78</v>
      </c>
      <c r="S9" s="112" t="s">
        <v>78</v>
      </c>
    </row>
    <row r="10" spans="1:19" s="54" customFormat="1" ht="26.25" customHeight="1" x14ac:dyDescent="0.15">
      <c r="A10" s="120" t="s">
        <v>64</v>
      </c>
      <c r="B10" s="123">
        <f>E10+H10+K10+N10+Q10</f>
        <v>64904</v>
      </c>
      <c r="C10" s="125">
        <v>67976</v>
      </c>
      <c r="D10" s="112">
        <f t="shared" si="0"/>
        <v>4.7331443362504757</v>
      </c>
      <c r="E10" s="22">
        <v>44795</v>
      </c>
      <c r="F10" s="122">
        <v>47217</v>
      </c>
      <c r="G10" s="112">
        <f>F10/E10*100-100</f>
        <v>5.4068534434646836</v>
      </c>
      <c r="H10" s="124">
        <v>2875</v>
      </c>
      <c r="I10" s="122">
        <v>2946</v>
      </c>
      <c r="J10" s="112">
        <f>I10/H10*100-100</f>
        <v>2.4695652173913061</v>
      </c>
      <c r="K10" s="22">
        <v>5292</v>
      </c>
      <c r="L10" s="122">
        <v>5416</v>
      </c>
      <c r="M10" s="112">
        <f>L10/K10*100-100</f>
        <v>2.3431594860166172</v>
      </c>
      <c r="N10" s="123">
        <v>4447</v>
      </c>
      <c r="O10" s="122">
        <v>4578</v>
      </c>
      <c r="P10" s="112">
        <f>O10/N10*100-100</f>
        <v>2.9458061614571704</v>
      </c>
      <c r="Q10" s="22">
        <v>7495</v>
      </c>
      <c r="R10" s="121">
        <v>7819</v>
      </c>
      <c r="S10" s="103">
        <f>R10/Q10*100-100</f>
        <v>4.3228819212808531</v>
      </c>
    </row>
    <row r="11" spans="1:19" s="54" customFormat="1" ht="26.25" customHeight="1" x14ac:dyDescent="0.15">
      <c r="A11" s="120" t="s">
        <v>63</v>
      </c>
      <c r="B11" s="119">
        <v>160.75</v>
      </c>
      <c r="C11" s="118">
        <v>161.13999999999999</v>
      </c>
      <c r="D11" s="112">
        <f t="shared" si="0"/>
        <v>0.24261275272161242</v>
      </c>
      <c r="E11" s="114">
        <v>65.44</v>
      </c>
      <c r="F11" s="113" t="s">
        <v>78</v>
      </c>
      <c r="G11" s="117" t="s">
        <v>78</v>
      </c>
      <c r="H11" s="116">
        <v>29.65</v>
      </c>
      <c r="I11" s="113" t="s">
        <v>84</v>
      </c>
      <c r="J11" s="112" t="s">
        <v>84</v>
      </c>
      <c r="K11" s="114">
        <v>36.61</v>
      </c>
      <c r="L11" s="113" t="s">
        <v>84</v>
      </c>
      <c r="M11" s="112" t="s">
        <v>84</v>
      </c>
      <c r="N11" s="115">
        <v>18.73</v>
      </c>
      <c r="O11" s="113" t="s">
        <v>78</v>
      </c>
      <c r="P11" s="112" t="s">
        <v>78</v>
      </c>
      <c r="Q11" s="114">
        <v>9.92</v>
      </c>
      <c r="R11" s="113" t="s">
        <v>78</v>
      </c>
      <c r="S11" s="112" t="s">
        <v>78</v>
      </c>
    </row>
    <row r="12" spans="1:19" s="54" customFormat="1" ht="26.25" customHeight="1" thickBot="1" x14ac:dyDescent="0.2">
      <c r="A12" s="111" t="s">
        <v>62</v>
      </c>
      <c r="B12" s="110">
        <v>1131.7</v>
      </c>
      <c r="C12" s="104">
        <v>1132.2</v>
      </c>
      <c r="D12" s="103">
        <f t="shared" si="0"/>
        <v>4.4181320137838043E-2</v>
      </c>
      <c r="E12" s="105">
        <v>1859.4</v>
      </c>
      <c r="F12" s="104">
        <v>1876.6</v>
      </c>
      <c r="G12" s="103">
        <f t="shared" ref="G12:G22" si="1">F12/E12*100-100</f>
        <v>0.92502957943420938</v>
      </c>
      <c r="H12" s="109">
        <v>304.2</v>
      </c>
      <c r="I12" s="107">
        <v>298.39999999999998</v>
      </c>
      <c r="J12" s="103">
        <f t="shared" ref="J12:J22" si="2">I12/H12*100-100</f>
        <v>-1.9066403681788415</v>
      </c>
      <c r="K12" s="108">
        <v>443.4</v>
      </c>
      <c r="L12" s="107">
        <v>439.4</v>
      </c>
      <c r="M12" s="103">
        <f t="shared" ref="M12:M22" si="3">L12/K12*100-100</f>
        <v>-0.90211998195761112</v>
      </c>
      <c r="N12" s="106">
        <v>718.4</v>
      </c>
      <c r="O12" s="104">
        <v>704.7</v>
      </c>
      <c r="P12" s="103">
        <f t="shared" ref="P12:P22" si="4">O12/N12*100-100</f>
        <v>-1.9070155902004302</v>
      </c>
      <c r="Q12" s="105">
        <v>2171.6999999999998</v>
      </c>
      <c r="R12" s="104">
        <v>2167</v>
      </c>
      <c r="S12" s="103">
        <f t="shared" ref="S12:S22" si="5">R12/Q12*100-100</f>
        <v>-0.21642031588156385</v>
      </c>
    </row>
    <row r="13" spans="1:19" s="54" customFormat="1" ht="26.25" customHeight="1" x14ac:dyDescent="0.15">
      <c r="A13" s="102" t="s">
        <v>61</v>
      </c>
      <c r="B13" s="101">
        <f>B14+B17+B20+B23</f>
        <v>181928</v>
      </c>
      <c r="C13" s="100">
        <v>182436</v>
      </c>
      <c r="D13" s="96">
        <f t="shared" si="0"/>
        <v>0.27923134426805518</v>
      </c>
      <c r="E13" s="98">
        <f>E14+E17+E20+E23</f>
        <v>121676</v>
      </c>
      <c r="F13" s="99">
        <v>122806</v>
      </c>
      <c r="G13" s="96">
        <f t="shared" si="1"/>
        <v>0.92869588086392696</v>
      </c>
      <c r="H13" s="98">
        <f>H14+H17+H20+H23</f>
        <v>9019</v>
      </c>
      <c r="I13" s="99">
        <v>8847</v>
      </c>
      <c r="J13" s="96">
        <f t="shared" si="2"/>
        <v>-1.9070850426876689</v>
      </c>
      <c r="K13" s="98">
        <f>K14+K17+K20+K23</f>
        <v>16234</v>
      </c>
      <c r="L13" s="99">
        <v>16087</v>
      </c>
      <c r="M13" s="96">
        <f t="shared" si="3"/>
        <v>-0.90550696069976766</v>
      </c>
      <c r="N13" s="98">
        <f>N14+N17+N20+N23</f>
        <v>13456</v>
      </c>
      <c r="O13" s="99">
        <v>13199</v>
      </c>
      <c r="P13" s="96">
        <f t="shared" si="4"/>
        <v>-1.9099286563614726</v>
      </c>
      <c r="Q13" s="98">
        <f>Q14+Q17+Q20+Q23</f>
        <v>21543</v>
      </c>
      <c r="R13" s="97">
        <v>21497</v>
      </c>
      <c r="S13" s="96">
        <f t="shared" si="5"/>
        <v>-0.21352643550109462</v>
      </c>
    </row>
    <row r="14" spans="1:19" s="54" customFormat="1" ht="33" customHeight="1" x14ac:dyDescent="0.15">
      <c r="A14" s="91" t="s">
        <v>83</v>
      </c>
      <c r="B14" s="90">
        <f>SUM(B15:B16)</f>
        <v>27294</v>
      </c>
      <c r="C14" s="95">
        <f>SUM(C15:C16)</f>
        <v>26153</v>
      </c>
      <c r="D14" s="85">
        <f t="shared" si="0"/>
        <v>-4.1804059500256443</v>
      </c>
      <c r="E14" s="93">
        <f>SUM(E15:E16)</f>
        <v>18593</v>
      </c>
      <c r="F14" s="94">
        <f>SUM(F15:F16)</f>
        <v>17817</v>
      </c>
      <c r="G14" s="85">
        <f t="shared" si="1"/>
        <v>-4.1736137255956578</v>
      </c>
      <c r="H14" s="93">
        <f>SUM(H15:H16)</f>
        <v>1521</v>
      </c>
      <c r="I14" s="94">
        <f>SUM(I15:I16)</f>
        <v>1347</v>
      </c>
      <c r="J14" s="85">
        <f t="shared" si="2"/>
        <v>-11.439842209072978</v>
      </c>
      <c r="K14" s="93">
        <f>SUM(K15:K16)</f>
        <v>2398</v>
      </c>
      <c r="L14" s="94">
        <f>SUM(L15:L16)</f>
        <v>2339</v>
      </c>
      <c r="M14" s="85">
        <f t="shared" si="3"/>
        <v>-2.4603836530442038</v>
      </c>
      <c r="N14" s="93">
        <f>SUM(N15:N16)</f>
        <v>1871</v>
      </c>
      <c r="O14" s="94">
        <f>SUM(O15:O16)</f>
        <v>1792</v>
      </c>
      <c r="P14" s="85">
        <f t="shared" si="4"/>
        <v>-4.2223409941207848</v>
      </c>
      <c r="Q14" s="93">
        <f>SUM(Q15:Q16)</f>
        <v>2911</v>
      </c>
      <c r="R14" s="92">
        <f>SUM(R15:R16)</f>
        <v>2858</v>
      </c>
      <c r="S14" s="85">
        <f t="shared" si="5"/>
        <v>-1.8206801786327702</v>
      </c>
    </row>
    <row r="15" spans="1:19" s="54" customFormat="1" ht="26.25" customHeight="1" x14ac:dyDescent="0.15">
      <c r="A15" s="84" t="s">
        <v>55</v>
      </c>
      <c r="B15" s="83">
        <v>13943</v>
      </c>
      <c r="C15" s="82">
        <v>13345</v>
      </c>
      <c r="D15" s="78">
        <f t="shared" si="0"/>
        <v>-4.2888904826794914</v>
      </c>
      <c r="E15" s="80">
        <v>9433</v>
      </c>
      <c r="F15" s="81">
        <v>9052</v>
      </c>
      <c r="G15" s="78">
        <f t="shared" si="1"/>
        <v>-4.0390119792218826</v>
      </c>
      <c r="H15" s="80">
        <v>808</v>
      </c>
      <c r="I15" s="81">
        <v>688</v>
      </c>
      <c r="J15" s="78">
        <f t="shared" si="2"/>
        <v>-14.851485148514854</v>
      </c>
      <c r="K15" s="80">
        <v>1216</v>
      </c>
      <c r="L15" s="81">
        <v>1196</v>
      </c>
      <c r="M15" s="78">
        <f t="shared" si="3"/>
        <v>-1.6447368421052602</v>
      </c>
      <c r="N15" s="80">
        <v>970</v>
      </c>
      <c r="O15" s="81">
        <v>937</v>
      </c>
      <c r="P15" s="78">
        <f t="shared" si="4"/>
        <v>-3.4020618556700981</v>
      </c>
      <c r="Q15" s="80">
        <v>1516</v>
      </c>
      <c r="R15" s="79">
        <v>1472</v>
      </c>
      <c r="S15" s="78">
        <f t="shared" si="5"/>
        <v>-2.9023746701846989</v>
      </c>
    </row>
    <row r="16" spans="1:19" s="54" customFormat="1" ht="26.25" customHeight="1" x14ac:dyDescent="0.15">
      <c r="A16" s="77" t="s">
        <v>54</v>
      </c>
      <c r="B16" s="76">
        <v>13351</v>
      </c>
      <c r="C16" s="75">
        <v>12808</v>
      </c>
      <c r="D16" s="71">
        <f t="shared" si="0"/>
        <v>-4.0671110778218775</v>
      </c>
      <c r="E16" s="73">
        <v>9160</v>
      </c>
      <c r="F16" s="74">
        <v>8765</v>
      </c>
      <c r="G16" s="71">
        <f t="shared" si="1"/>
        <v>-4.3122270742358069</v>
      </c>
      <c r="H16" s="73">
        <v>713</v>
      </c>
      <c r="I16" s="74">
        <v>659</v>
      </c>
      <c r="J16" s="71">
        <f t="shared" si="2"/>
        <v>-7.5736325385694272</v>
      </c>
      <c r="K16" s="73">
        <v>1182</v>
      </c>
      <c r="L16" s="74">
        <v>1143</v>
      </c>
      <c r="M16" s="71">
        <f t="shared" si="3"/>
        <v>-3.2994923857868059</v>
      </c>
      <c r="N16" s="73">
        <v>901</v>
      </c>
      <c r="O16" s="74">
        <v>855</v>
      </c>
      <c r="P16" s="71">
        <f t="shared" si="4"/>
        <v>-5.1054384017758139</v>
      </c>
      <c r="Q16" s="73">
        <v>1395</v>
      </c>
      <c r="R16" s="72">
        <v>1386</v>
      </c>
      <c r="S16" s="71">
        <f t="shared" si="5"/>
        <v>-0.64516129032257652</v>
      </c>
    </row>
    <row r="17" spans="1:19" s="54" customFormat="1" ht="33" customHeight="1" x14ac:dyDescent="0.15">
      <c r="A17" s="91" t="s">
        <v>82</v>
      </c>
      <c r="B17" s="90">
        <f>SUM(B18:B19)</f>
        <v>115543</v>
      </c>
      <c r="C17" s="89">
        <f>SUM(C18:C19)</f>
        <v>110203</v>
      </c>
      <c r="D17" s="85">
        <f t="shared" si="0"/>
        <v>-4.6216560068545931</v>
      </c>
      <c r="E17" s="87">
        <f>SUM(E18:E19)</f>
        <v>78071</v>
      </c>
      <c r="F17" s="88">
        <f>SUM(F18:F19)</f>
        <v>75259</v>
      </c>
      <c r="G17" s="85">
        <f t="shared" si="1"/>
        <v>-3.6018495984424419</v>
      </c>
      <c r="H17" s="87">
        <f>SUM(H18:H19)</f>
        <v>5371</v>
      </c>
      <c r="I17" s="88">
        <f>SUM(I18:I19)</f>
        <v>4957</v>
      </c>
      <c r="J17" s="85">
        <f t="shared" si="2"/>
        <v>-7.7080618134425549</v>
      </c>
      <c r="K17" s="87">
        <f>SUM(K18:K19)</f>
        <v>10388</v>
      </c>
      <c r="L17" s="88">
        <f>SUM(L18:L19)</f>
        <v>9536</v>
      </c>
      <c r="M17" s="85">
        <f t="shared" si="3"/>
        <v>-8.2017712745475535</v>
      </c>
      <c r="N17" s="87">
        <f>SUM(N18:N19)</f>
        <v>8234</v>
      </c>
      <c r="O17" s="88">
        <f>SUM(O18:O19)</f>
        <v>7754</v>
      </c>
      <c r="P17" s="85">
        <f t="shared" si="4"/>
        <v>-5.8294874908914238</v>
      </c>
      <c r="Q17" s="87">
        <f>SUM(Q18:Q19)</f>
        <v>13479</v>
      </c>
      <c r="R17" s="86">
        <f>SUM(R18:R19)</f>
        <v>12697</v>
      </c>
      <c r="S17" s="85">
        <f t="shared" si="5"/>
        <v>-5.8016173306625092</v>
      </c>
    </row>
    <row r="18" spans="1:19" s="54" customFormat="1" ht="26.25" customHeight="1" x14ac:dyDescent="0.15">
      <c r="A18" s="84" t="s">
        <v>55</v>
      </c>
      <c r="B18" s="83">
        <v>58903</v>
      </c>
      <c r="C18" s="82">
        <v>56759</v>
      </c>
      <c r="D18" s="78">
        <f t="shared" si="0"/>
        <v>-3.6398825187172008</v>
      </c>
      <c r="E18" s="80">
        <v>39846</v>
      </c>
      <c r="F18" s="81">
        <v>38984</v>
      </c>
      <c r="G18" s="78">
        <f t="shared" si="1"/>
        <v>-2.1633288159413837</v>
      </c>
      <c r="H18" s="80">
        <v>2676</v>
      </c>
      <c r="I18" s="81">
        <v>2490</v>
      </c>
      <c r="J18" s="78">
        <f t="shared" si="2"/>
        <v>-6.9506726457399139</v>
      </c>
      <c r="K18" s="80">
        <v>5372</v>
      </c>
      <c r="L18" s="81">
        <v>4900</v>
      </c>
      <c r="M18" s="78">
        <f t="shared" si="3"/>
        <v>-8.7862993298585224</v>
      </c>
      <c r="N18" s="80">
        <v>4150</v>
      </c>
      <c r="O18" s="81">
        <v>3927</v>
      </c>
      <c r="P18" s="78">
        <f t="shared" si="4"/>
        <v>-5.3734939759036138</v>
      </c>
      <c r="Q18" s="80">
        <v>6859</v>
      </c>
      <c r="R18" s="79">
        <v>6458</v>
      </c>
      <c r="S18" s="78">
        <f t="shared" si="5"/>
        <v>-5.8463332847353797</v>
      </c>
    </row>
    <row r="19" spans="1:19" s="54" customFormat="1" ht="26.25" customHeight="1" x14ac:dyDescent="0.15">
      <c r="A19" s="77" t="s">
        <v>54</v>
      </c>
      <c r="B19" s="76">
        <v>56640</v>
      </c>
      <c r="C19" s="75">
        <v>53444</v>
      </c>
      <c r="D19" s="71">
        <f t="shared" si="0"/>
        <v>-5.6426553672316402</v>
      </c>
      <c r="E19" s="73">
        <v>38225</v>
      </c>
      <c r="F19" s="74">
        <v>36275</v>
      </c>
      <c r="G19" s="71">
        <f t="shared" si="1"/>
        <v>-5.1013734466971812</v>
      </c>
      <c r="H19" s="73">
        <v>2695</v>
      </c>
      <c r="I19" s="74">
        <v>2467</v>
      </c>
      <c r="J19" s="71">
        <f t="shared" si="2"/>
        <v>-8.4601113172541744</v>
      </c>
      <c r="K19" s="73">
        <v>5016</v>
      </c>
      <c r="L19" s="74">
        <v>4636</v>
      </c>
      <c r="M19" s="71">
        <f t="shared" si="3"/>
        <v>-7.5757575757575779</v>
      </c>
      <c r="N19" s="73">
        <v>4084</v>
      </c>
      <c r="O19" s="74">
        <v>3827</v>
      </c>
      <c r="P19" s="71">
        <f t="shared" si="4"/>
        <v>-6.2928501469147875</v>
      </c>
      <c r="Q19" s="73">
        <v>6620</v>
      </c>
      <c r="R19" s="72">
        <v>6239</v>
      </c>
      <c r="S19" s="71">
        <f t="shared" si="5"/>
        <v>-5.7552870090634514</v>
      </c>
    </row>
    <row r="20" spans="1:19" s="54" customFormat="1" ht="33" customHeight="1" x14ac:dyDescent="0.15">
      <c r="A20" s="91" t="s">
        <v>81</v>
      </c>
      <c r="B20" s="90">
        <f>SUM(B21:B22)</f>
        <v>38215</v>
      </c>
      <c r="C20" s="89">
        <f>SUM(C21:C22)</f>
        <v>45256</v>
      </c>
      <c r="D20" s="85">
        <f t="shared" si="0"/>
        <v>18.424702342012296</v>
      </c>
      <c r="E20" s="87">
        <f>SUM(E21:E22)</f>
        <v>24370</v>
      </c>
      <c r="F20" s="88">
        <f>SUM(F21:F22)</f>
        <v>29107</v>
      </c>
      <c r="G20" s="85">
        <f t="shared" si="1"/>
        <v>19.437833401723424</v>
      </c>
      <c r="H20" s="87">
        <f>SUM(H21:H22)</f>
        <v>2113</v>
      </c>
      <c r="I20" s="88">
        <f>SUM(I21:I22)</f>
        <v>2533</v>
      </c>
      <c r="J20" s="85">
        <f t="shared" si="2"/>
        <v>19.876952200662572</v>
      </c>
      <c r="K20" s="87">
        <f>SUM(K21:K22)</f>
        <v>3405</v>
      </c>
      <c r="L20" s="88">
        <f>SUM(L21:L22)</f>
        <v>4166</v>
      </c>
      <c r="M20" s="85">
        <f t="shared" si="3"/>
        <v>22.349486049926568</v>
      </c>
      <c r="N20" s="87">
        <f>SUM(N21:N22)</f>
        <v>3284</v>
      </c>
      <c r="O20" s="88">
        <f>SUM(O21:O22)</f>
        <v>3596</v>
      </c>
      <c r="P20" s="85">
        <f t="shared" si="4"/>
        <v>9.5006090133982894</v>
      </c>
      <c r="Q20" s="87">
        <f>SUM(Q21:Q22)</f>
        <v>5043</v>
      </c>
      <c r="R20" s="86">
        <f>SUM(R21:R22)</f>
        <v>5854</v>
      </c>
      <c r="S20" s="85">
        <f t="shared" si="5"/>
        <v>16.08169740233987</v>
      </c>
    </row>
    <row r="21" spans="1:19" s="54" customFormat="1" ht="26.25" customHeight="1" x14ac:dyDescent="0.15">
      <c r="A21" s="84" t="s">
        <v>55</v>
      </c>
      <c r="B21" s="83">
        <v>16957</v>
      </c>
      <c r="C21" s="82">
        <v>20221</v>
      </c>
      <c r="D21" s="78">
        <f t="shared" si="0"/>
        <v>19.248687857521958</v>
      </c>
      <c r="E21" s="80">
        <v>10772</v>
      </c>
      <c r="F21" s="81">
        <v>12941</v>
      </c>
      <c r="G21" s="78">
        <f t="shared" si="1"/>
        <v>20.135536576308951</v>
      </c>
      <c r="H21" s="80">
        <v>933</v>
      </c>
      <c r="I21" s="81">
        <v>1123</v>
      </c>
      <c r="J21" s="78">
        <f t="shared" si="2"/>
        <v>20.364415862808144</v>
      </c>
      <c r="K21" s="80">
        <v>1568</v>
      </c>
      <c r="L21" s="81">
        <v>1923</v>
      </c>
      <c r="M21" s="78">
        <f t="shared" si="3"/>
        <v>22.640306122448976</v>
      </c>
      <c r="N21" s="80">
        <v>1427</v>
      </c>
      <c r="O21" s="81">
        <v>1602</v>
      </c>
      <c r="P21" s="78">
        <f t="shared" si="4"/>
        <v>12.263489838822707</v>
      </c>
      <c r="Q21" s="80">
        <v>2257</v>
      </c>
      <c r="R21" s="79">
        <v>2632</v>
      </c>
      <c r="S21" s="78">
        <f t="shared" si="5"/>
        <v>16.614975631369063</v>
      </c>
    </row>
    <row r="22" spans="1:19" s="54" customFormat="1" ht="26.25" customHeight="1" x14ac:dyDescent="0.15">
      <c r="A22" s="77" t="s">
        <v>54</v>
      </c>
      <c r="B22" s="76">
        <v>21258</v>
      </c>
      <c r="C22" s="75">
        <v>25035</v>
      </c>
      <c r="D22" s="71">
        <f t="shared" si="0"/>
        <v>17.767428732712403</v>
      </c>
      <c r="E22" s="73">
        <v>13598</v>
      </c>
      <c r="F22" s="74">
        <v>16166</v>
      </c>
      <c r="G22" s="71">
        <f t="shared" si="1"/>
        <v>18.885130166200909</v>
      </c>
      <c r="H22" s="73">
        <v>1180</v>
      </c>
      <c r="I22" s="74">
        <v>1410</v>
      </c>
      <c r="J22" s="71">
        <f t="shared" si="2"/>
        <v>19.491525423728802</v>
      </c>
      <c r="K22" s="73">
        <v>1837</v>
      </c>
      <c r="L22" s="74">
        <v>2243</v>
      </c>
      <c r="M22" s="71">
        <f t="shared" si="3"/>
        <v>22.101252041371808</v>
      </c>
      <c r="N22" s="73">
        <v>1857</v>
      </c>
      <c r="O22" s="74">
        <v>1994</v>
      </c>
      <c r="P22" s="71">
        <f t="shared" si="4"/>
        <v>7.3774905761981699</v>
      </c>
      <c r="Q22" s="73">
        <v>2786</v>
      </c>
      <c r="R22" s="72">
        <v>3222</v>
      </c>
      <c r="S22" s="71">
        <f t="shared" si="5"/>
        <v>15.649676956209618</v>
      </c>
    </row>
    <row r="23" spans="1:19" s="54" customFormat="1" ht="26.25" customHeight="1" thickBot="1" x14ac:dyDescent="0.2">
      <c r="A23" s="70" t="s">
        <v>57</v>
      </c>
      <c r="B23" s="69">
        <v>876</v>
      </c>
      <c r="C23" s="68">
        <v>824</v>
      </c>
      <c r="D23" s="61" t="s">
        <v>80</v>
      </c>
      <c r="E23" s="60">
        <v>642</v>
      </c>
      <c r="F23" s="62">
        <v>623</v>
      </c>
      <c r="G23" s="67" t="s">
        <v>79</v>
      </c>
      <c r="H23" s="66">
        <v>14</v>
      </c>
      <c r="I23" s="64">
        <v>10</v>
      </c>
      <c r="J23" s="58" t="s">
        <v>78</v>
      </c>
      <c r="K23" s="65">
        <v>43</v>
      </c>
      <c r="L23" s="64">
        <v>46</v>
      </c>
      <c r="M23" s="58" t="s">
        <v>77</v>
      </c>
      <c r="N23" s="63">
        <v>67</v>
      </c>
      <c r="O23" s="62">
        <v>57</v>
      </c>
      <c r="P23" s="61" t="s">
        <v>77</v>
      </c>
      <c r="Q23" s="60">
        <v>110</v>
      </c>
      <c r="R23" s="59">
        <v>88</v>
      </c>
      <c r="S23" s="58" t="s">
        <v>76</v>
      </c>
    </row>
    <row r="24" spans="1:19" s="54" customFormat="1" ht="23.25" customHeight="1" x14ac:dyDescent="0.15">
      <c r="A24" s="54" t="s">
        <v>75</v>
      </c>
      <c r="B24" s="57"/>
      <c r="C24" s="57"/>
      <c r="D24" s="57"/>
      <c r="E24" s="57"/>
      <c r="F24" s="57"/>
      <c r="G24" s="57"/>
      <c r="H24" s="57"/>
      <c r="I24" s="57"/>
      <c r="J24" s="57"/>
      <c r="S24" s="56" t="s">
        <v>74</v>
      </c>
    </row>
  </sheetData>
  <mergeCells count="7">
    <mergeCell ref="Q4:S4"/>
    <mergeCell ref="A4:A5"/>
    <mergeCell ref="B4:D4"/>
    <mergeCell ref="E4:G4"/>
    <mergeCell ref="H4:J4"/>
    <mergeCell ref="K4:M4"/>
    <mergeCell ref="N4:P4"/>
  </mergeCells>
  <phoneticPr fontId="1"/>
  <printOptions horizontalCentered="1"/>
  <pageMargins left="0.70866141732283472" right="0.70866141732283472" top="0.9448818897637796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27"/>
  <sheetViews>
    <sheetView view="pageBreakPreview" zoomScaleNormal="100" zoomScaleSheetLayoutView="100" workbookViewId="0">
      <selection activeCell="N4" sqref="N4"/>
    </sheetView>
  </sheetViews>
  <sheetFormatPr defaultRowHeight="13.5" x14ac:dyDescent="0.15"/>
  <cols>
    <col min="1" max="1" width="15" style="55" customWidth="1"/>
    <col min="2" max="19" width="10.625" style="55" customWidth="1"/>
    <col min="20" max="16384" width="9" style="55"/>
  </cols>
  <sheetData>
    <row r="1" spans="1:19" ht="14.25" x14ac:dyDescent="0.15">
      <c r="J1" s="175" t="s">
        <v>94</v>
      </c>
      <c r="S1" s="175" t="s">
        <v>93</v>
      </c>
    </row>
    <row r="6" spans="1:19" s="54" customFormat="1" ht="22.5" customHeight="1" thickBot="1" x14ac:dyDescent="0.2">
      <c r="A6" s="53" t="s">
        <v>73</v>
      </c>
      <c r="B6" s="150"/>
      <c r="C6" s="150"/>
      <c r="D6" s="150"/>
      <c r="E6" s="150"/>
      <c r="F6" s="150"/>
      <c r="G6" s="150"/>
      <c r="H6" s="150"/>
      <c r="I6" s="150"/>
      <c r="J6" s="150"/>
      <c r="S6" s="56" t="s">
        <v>91</v>
      </c>
    </row>
    <row r="7" spans="1:19" s="54" customFormat="1" ht="32.25" customHeight="1" x14ac:dyDescent="0.15">
      <c r="A7" s="262" t="s">
        <v>72</v>
      </c>
      <c r="B7" s="264" t="s">
        <v>90</v>
      </c>
      <c r="C7" s="260"/>
      <c r="D7" s="261"/>
      <c r="E7" s="264" t="s">
        <v>89</v>
      </c>
      <c r="F7" s="260"/>
      <c r="G7" s="265"/>
      <c r="H7" s="259" t="s">
        <v>88</v>
      </c>
      <c r="I7" s="260"/>
      <c r="J7" s="265"/>
      <c r="K7" s="259" t="s">
        <v>87</v>
      </c>
      <c r="L7" s="260"/>
      <c r="M7" s="261"/>
      <c r="N7" s="259" t="s">
        <v>86</v>
      </c>
      <c r="O7" s="260"/>
      <c r="P7" s="261"/>
      <c r="Q7" s="259" t="s">
        <v>85</v>
      </c>
      <c r="R7" s="260"/>
      <c r="S7" s="261"/>
    </row>
    <row r="8" spans="1:19" s="54" customFormat="1" ht="32.25" customHeight="1" thickBot="1" x14ac:dyDescent="0.2">
      <c r="A8" s="263"/>
      <c r="B8" s="172" t="s">
        <v>69</v>
      </c>
      <c r="C8" s="170" t="s">
        <v>68</v>
      </c>
      <c r="D8" s="169" t="s">
        <v>67</v>
      </c>
      <c r="E8" s="171" t="s">
        <v>69</v>
      </c>
      <c r="F8" s="170" t="s">
        <v>68</v>
      </c>
      <c r="G8" s="174" t="s">
        <v>67</v>
      </c>
      <c r="H8" s="173" t="s">
        <v>69</v>
      </c>
      <c r="I8" s="170" t="s">
        <v>68</v>
      </c>
      <c r="J8" s="174" t="s">
        <v>67</v>
      </c>
      <c r="K8" s="173" t="s">
        <v>69</v>
      </c>
      <c r="L8" s="170" t="s">
        <v>68</v>
      </c>
      <c r="M8" s="169" t="s">
        <v>67</v>
      </c>
      <c r="N8" s="172" t="s">
        <v>69</v>
      </c>
      <c r="O8" s="170" t="s">
        <v>68</v>
      </c>
      <c r="P8" s="169" t="s">
        <v>67</v>
      </c>
      <c r="Q8" s="171" t="s">
        <v>69</v>
      </c>
      <c r="R8" s="170" t="s">
        <v>68</v>
      </c>
      <c r="S8" s="169" t="s">
        <v>67</v>
      </c>
    </row>
    <row r="9" spans="1:19" s="54" customFormat="1" ht="32.25" customHeight="1" x14ac:dyDescent="0.15">
      <c r="A9" s="143" t="s">
        <v>66</v>
      </c>
      <c r="B9" s="142">
        <f>E9+H9+K9+N9+Q9</f>
        <v>181928</v>
      </c>
      <c r="C9" s="54">
        <v>182436</v>
      </c>
      <c r="D9" s="96">
        <f t="shared" ref="D9:D25" si="0">C9/B9*100-100</f>
        <v>0.27923134426805518</v>
      </c>
      <c r="E9" s="129">
        <f>SUM(E10:E11)</f>
        <v>121676</v>
      </c>
      <c r="F9" s="54">
        <v>122806</v>
      </c>
      <c r="G9" s="96">
        <f>F9/E9*100-100</f>
        <v>0.92869588086392696</v>
      </c>
      <c r="H9" s="131">
        <f>SUM(H10:H11)</f>
        <v>9019</v>
      </c>
      <c r="I9" s="88">
        <v>8847</v>
      </c>
      <c r="J9" s="168">
        <f>I9/H9*100-100</f>
        <v>-1.9070850426876689</v>
      </c>
      <c r="K9" s="131">
        <f>SUM(K10:K11)</f>
        <v>16234</v>
      </c>
      <c r="L9" s="88">
        <v>16087</v>
      </c>
      <c r="M9" s="141">
        <f>L9/K9*100-100</f>
        <v>-0.90550696069976766</v>
      </c>
      <c r="N9" s="130">
        <f>SUM(N10:N11)</f>
        <v>13456</v>
      </c>
      <c r="O9" s="54">
        <v>13199</v>
      </c>
      <c r="P9" s="141">
        <f>O9/N9*100-100</f>
        <v>-1.9099286563614726</v>
      </c>
      <c r="Q9" s="129">
        <f>SUM(Q10:Q11)</f>
        <v>21543</v>
      </c>
      <c r="R9" s="54">
        <v>21497</v>
      </c>
      <c r="S9" s="141">
        <f>R9/Q9*100-100</f>
        <v>-0.21352643550109462</v>
      </c>
    </row>
    <row r="10" spans="1:19" s="54" customFormat="1" ht="32.25" customHeight="1" x14ac:dyDescent="0.15">
      <c r="A10" s="140" t="s">
        <v>55</v>
      </c>
      <c r="B10" s="137">
        <f>E10+H10+K10+N10+Q10</f>
        <v>90328</v>
      </c>
      <c r="C10" s="139">
        <v>90869</v>
      </c>
      <c r="D10" s="134">
        <f t="shared" si="0"/>
        <v>0.59892835001329559</v>
      </c>
      <c r="E10" s="29">
        <v>60428</v>
      </c>
      <c r="F10" s="136">
        <v>61390</v>
      </c>
      <c r="G10" s="134">
        <f>F10/E10*100-100</f>
        <v>1.5919772290991006</v>
      </c>
      <c r="H10" s="138">
        <v>4427</v>
      </c>
      <c r="I10" s="136">
        <v>4304</v>
      </c>
      <c r="J10" s="167">
        <f>I10/H10*100-100</f>
        <v>-2.7784052405692421</v>
      </c>
      <c r="K10" s="138">
        <v>8183</v>
      </c>
      <c r="L10" s="136">
        <v>8049</v>
      </c>
      <c r="M10" s="134">
        <f>L10/K10*100-100</f>
        <v>-1.6375412440425237</v>
      </c>
      <c r="N10" s="137">
        <v>6588</v>
      </c>
      <c r="O10" s="136">
        <v>6508</v>
      </c>
      <c r="P10" s="103">
        <f>O10/N10*100-100</f>
        <v>-1.2143290831815392</v>
      </c>
      <c r="Q10" s="29">
        <v>10702</v>
      </c>
      <c r="R10" s="135">
        <v>10618</v>
      </c>
      <c r="S10" s="134">
        <f>R10/Q10*100-100</f>
        <v>-0.78490001868809145</v>
      </c>
    </row>
    <row r="11" spans="1:19" s="54" customFormat="1" ht="32.25" customHeight="1" x14ac:dyDescent="0.15">
      <c r="A11" s="133" t="s">
        <v>54</v>
      </c>
      <c r="B11" s="132">
        <f>E11+H11+K11+N11+Q11</f>
        <v>91600</v>
      </c>
      <c r="C11" s="54">
        <v>91567</v>
      </c>
      <c r="D11" s="71">
        <f t="shared" si="0"/>
        <v>-3.602620087336561E-2</v>
      </c>
      <c r="E11" s="129">
        <v>61248</v>
      </c>
      <c r="F11" s="54">
        <v>61416</v>
      </c>
      <c r="G11" s="103">
        <f>F11/E11*100-100</f>
        <v>0.27429467084638759</v>
      </c>
      <c r="H11" s="131">
        <v>4592</v>
      </c>
      <c r="I11" s="88">
        <v>4543</v>
      </c>
      <c r="J11" s="166">
        <f>I11/H11*100-100</f>
        <v>-1.0670731707317032</v>
      </c>
      <c r="K11" s="131">
        <v>8051</v>
      </c>
      <c r="L11" s="88">
        <v>8038</v>
      </c>
      <c r="M11" s="103">
        <f>L11/K11*100-100</f>
        <v>-0.16147062476711938</v>
      </c>
      <c r="N11" s="130">
        <v>6868</v>
      </c>
      <c r="O11" s="54">
        <v>6691</v>
      </c>
      <c r="P11" s="103">
        <f>O11/N11*100-100</f>
        <v>-2.5771694816540531</v>
      </c>
      <c r="Q11" s="129">
        <v>10841</v>
      </c>
      <c r="R11" s="54">
        <v>10879</v>
      </c>
      <c r="S11" s="103">
        <f>R11/Q11*100-100</f>
        <v>0.35052116963379376</v>
      </c>
    </row>
    <row r="12" spans="1:19" s="54" customFormat="1" ht="32.25" customHeight="1" x14ac:dyDescent="0.15">
      <c r="A12" s="120" t="s">
        <v>65</v>
      </c>
      <c r="B12" s="123">
        <v>4247</v>
      </c>
      <c r="C12" s="125">
        <v>4155</v>
      </c>
      <c r="D12" s="112">
        <f t="shared" si="0"/>
        <v>-2.1662349894042876</v>
      </c>
      <c r="E12" s="126" t="s">
        <v>92</v>
      </c>
      <c r="F12" s="126" t="s">
        <v>92</v>
      </c>
      <c r="G12" s="117" t="s">
        <v>92</v>
      </c>
      <c r="H12" s="128" t="s">
        <v>92</v>
      </c>
      <c r="I12" s="127" t="s">
        <v>92</v>
      </c>
      <c r="J12" s="117" t="s">
        <v>92</v>
      </c>
      <c r="K12" s="128" t="s">
        <v>92</v>
      </c>
      <c r="L12" s="126" t="s">
        <v>92</v>
      </c>
      <c r="M12" s="112" t="s">
        <v>92</v>
      </c>
      <c r="N12" s="127" t="s">
        <v>92</v>
      </c>
      <c r="O12" s="127" t="s">
        <v>92</v>
      </c>
      <c r="P12" s="112" t="s">
        <v>92</v>
      </c>
      <c r="Q12" s="126" t="s">
        <v>92</v>
      </c>
      <c r="R12" s="126" t="s">
        <v>92</v>
      </c>
      <c r="S12" s="112" t="s">
        <v>92</v>
      </c>
    </row>
    <row r="13" spans="1:19" s="54" customFormat="1" ht="32.25" customHeight="1" x14ac:dyDescent="0.15">
      <c r="A13" s="120" t="s">
        <v>64</v>
      </c>
      <c r="B13" s="123">
        <f>E13+H13+K13+N13+Q13</f>
        <v>64904</v>
      </c>
      <c r="C13" s="125">
        <v>67976</v>
      </c>
      <c r="D13" s="112">
        <f t="shared" si="0"/>
        <v>4.7331443362504757</v>
      </c>
      <c r="E13" s="22">
        <v>44795</v>
      </c>
      <c r="F13" s="122">
        <v>47217</v>
      </c>
      <c r="G13" s="112">
        <f>F13/E13*100-100</f>
        <v>5.4068534434646836</v>
      </c>
      <c r="H13" s="124">
        <v>2875</v>
      </c>
      <c r="I13" s="122">
        <v>2946</v>
      </c>
      <c r="J13" s="117">
        <f>I13/H13*100-100</f>
        <v>2.4695652173913061</v>
      </c>
      <c r="K13" s="124">
        <v>5292</v>
      </c>
      <c r="L13" s="122">
        <v>5416</v>
      </c>
      <c r="M13" s="112">
        <f>L13/K13*100-100</f>
        <v>2.3431594860166172</v>
      </c>
      <c r="N13" s="123">
        <v>4447</v>
      </c>
      <c r="O13" s="122">
        <v>4578</v>
      </c>
      <c r="P13" s="112">
        <f>O13/N13*100-100</f>
        <v>2.9458061614571704</v>
      </c>
      <c r="Q13" s="22">
        <v>7495</v>
      </c>
      <c r="R13" s="121">
        <v>7819</v>
      </c>
      <c r="S13" s="103">
        <f>R13/Q13*100-100</f>
        <v>4.3228819212808531</v>
      </c>
    </row>
    <row r="14" spans="1:19" s="54" customFormat="1" ht="32.25" customHeight="1" x14ac:dyDescent="0.15">
      <c r="A14" s="120" t="s">
        <v>63</v>
      </c>
      <c r="B14" s="119">
        <v>160.75</v>
      </c>
      <c r="C14" s="118">
        <v>161.13999999999999</v>
      </c>
      <c r="D14" s="112">
        <f t="shared" si="0"/>
        <v>0.24261275272161242</v>
      </c>
      <c r="E14" s="114">
        <v>65.44</v>
      </c>
      <c r="F14" s="113" t="s">
        <v>92</v>
      </c>
      <c r="G14" s="117" t="s">
        <v>92</v>
      </c>
      <c r="H14" s="116">
        <v>29.65</v>
      </c>
      <c r="I14" s="113" t="s">
        <v>92</v>
      </c>
      <c r="J14" s="117" t="s">
        <v>92</v>
      </c>
      <c r="K14" s="116">
        <v>36.61</v>
      </c>
      <c r="L14" s="113" t="s">
        <v>92</v>
      </c>
      <c r="M14" s="112" t="s">
        <v>92</v>
      </c>
      <c r="N14" s="115">
        <v>18.73</v>
      </c>
      <c r="O14" s="113" t="s">
        <v>92</v>
      </c>
      <c r="P14" s="112" t="s">
        <v>92</v>
      </c>
      <c r="Q14" s="114">
        <v>9.92</v>
      </c>
      <c r="R14" s="113" t="s">
        <v>92</v>
      </c>
      <c r="S14" s="112" t="s">
        <v>92</v>
      </c>
    </row>
    <row r="15" spans="1:19" s="54" customFormat="1" ht="32.25" customHeight="1" x14ac:dyDescent="0.15">
      <c r="A15" s="120" t="s">
        <v>62</v>
      </c>
      <c r="B15" s="165">
        <v>1131.7</v>
      </c>
      <c r="C15" s="162">
        <v>1132.2</v>
      </c>
      <c r="D15" s="112">
        <f t="shared" si="0"/>
        <v>4.4181320137838043E-2</v>
      </c>
      <c r="E15" s="45">
        <v>1859.4</v>
      </c>
      <c r="F15" s="162">
        <v>1876.6</v>
      </c>
      <c r="G15" s="112">
        <f t="shared" ref="G15:G25" si="1">F15/E15*100-100</f>
        <v>0.92502957943420938</v>
      </c>
      <c r="H15" s="164">
        <v>304.2</v>
      </c>
      <c r="I15" s="162">
        <v>298.39999999999998</v>
      </c>
      <c r="J15" s="117">
        <f t="shared" ref="J15:J25" si="2">I15/H15*100-100</f>
        <v>-1.9066403681788415</v>
      </c>
      <c r="K15" s="164">
        <v>443.4</v>
      </c>
      <c r="L15" s="162">
        <v>439.4</v>
      </c>
      <c r="M15" s="112">
        <f t="shared" ref="M15:M25" si="3">L15/K15*100-100</f>
        <v>-0.90211998195761112</v>
      </c>
      <c r="N15" s="163">
        <v>718.4</v>
      </c>
      <c r="O15" s="162">
        <v>704.7</v>
      </c>
      <c r="P15" s="112">
        <f t="shared" ref="P15:P25" si="4">O15/N15*100-100</f>
        <v>-1.9070155902004302</v>
      </c>
      <c r="Q15" s="45">
        <v>2171.6999999999998</v>
      </c>
      <c r="R15" s="162">
        <v>2167</v>
      </c>
      <c r="S15" s="112">
        <f t="shared" ref="S15:S25" si="5">R15/Q15*100-100</f>
        <v>-0.21642031588156385</v>
      </c>
    </row>
    <row r="16" spans="1:19" s="54" customFormat="1" ht="32.25" customHeight="1" x14ac:dyDescent="0.15">
      <c r="A16" s="161" t="s">
        <v>61</v>
      </c>
      <c r="B16" s="76">
        <f>B17+B20+B23+B26</f>
        <v>181928</v>
      </c>
      <c r="C16" s="89">
        <v>182436</v>
      </c>
      <c r="D16" s="159">
        <f t="shared" si="0"/>
        <v>0.27923134426805518</v>
      </c>
      <c r="E16" s="87">
        <f>E17+E20+E23+E26</f>
        <v>121676</v>
      </c>
      <c r="F16" s="88">
        <v>122806</v>
      </c>
      <c r="G16" s="159">
        <f t="shared" si="1"/>
        <v>0.92869588086392696</v>
      </c>
      <c r="H16" s="87">
        <f>H17+H20+H23+H26</f>
        <v>9019</v>
      </c>
      <c r="I16" s="88">
        <v>8847</v>
      </c>
      <c r="J16" s="160">
        <f t="shared" si="2"/>
        <v>-1.9070850426876689</v>
      </c>
      <c r="K16" s="156">
        <f>K17+K20+K23+K26</f>
        <v>16234</v>
      </c>
      <c r="L16" s="88">
        <v>16087</v>
      </c>
      <c r="M16" s="159">
        <f t="shared" si="3"/>
        <v>-0.90550696069976766</v>
      </c>
      <c r="N16" s="87">
        <f>N17+N20+N23+N26</f>
        <v>13456</v>
      </c>
      <c r="O16" s="88">
        <v>13199</v>
      </c>
      <c r="P16" s="159">
        <f t="shared" si="4"/>
        <v>-1.9099286563614726</v>
      </c>
      <c r="Q16" s="87">
        <f>Q17+Q20+Q23+Q26</f>
        <v>21543</v>
      </c>
      <c r="R16" s="86">
        <v>21497</v>
      </c>
      <c r="S16" s="159">
        <f t="shared" si="5"/>
        <v>-0.21352643550109462</v>
      </c>
    </row>
    <row r="17" spans="1:19" s="54" customFormat="1" ht="32.25" customHeight="1" x14ac:dyDescent="0.15">
      <c r="A17" s="91" t="s">
        <v>83</v>
      </c>
      <c r="B17" s="90">
        <f>SUM(B18:B19)</f>
        <v>27294</v>
      </c>
      <c r="C17" s="95">
        <f>SUM(C18:C19)</f>
        <v>26153</v>
      </c>
      <c r="D17" s="85">
        <f t="shared" si="0"/>
        <v>-4.1804059500256443</v>
      </c>
      <c r="E17" s="93">
        <f>SUM(E18:E19)</f>
        <v>18593</v>
      </c>
      <c r="F17" s="94">
        <f>SUM(F18:F19)</f>
        <v>17817</v>
      </c>
      <c r="G17" s="85">
        <f t="shared" si="1"/>
        <v>-4.1736137255956578</v>
      </c>
      <c r="H17" s="93">
        <f>SUM(H18:H19)</f>
        <v>1521</v>
      </c>
      <c r="I17" s="94">
        <f>SUM(I18:I19)</f>
        <v>1347</v>
      </c>
      <c r="J17" s="157">
        <f t="shared" si="2"/>
        <v>-11.439842209072978</v>
      </c>
      <c r="K17" s="158">
        <f>SUM(K18:K19)</f>
        <v>2398</v>
      </c>
      <c r="L17" s="94">
        <f>SUM(L18:L19)</f>
        <v>2339</v>
      </c>
      <c r="M17" s="85">
        <f t="shared" si="3"/>
        <v>-2.4603836530442038</v>
      </c>
      <c r="N17" s="93">
        <f>SUM(N18:N19)</f>
        <v>1871</v>
      </c>
      <c r="O17" s="94">
        <f>SUM(O18:O19)</f>
        <v>1792</v>
      </c>
      <c r="P17" s="85">
        <f t="shared" si="4"/>
        <v>-4.2223409941207848</v>
      </c>
      <c r="Q17" s="93">
        <f>SUM(Q18:Q19)</f>
        <v>2911</v>
      </c>
      <c r="R17" s="92">
        <f>SUM(R18:R19)</f>
        <v>2858</v>
      </c>
      <c r="S17" s="85">
        <f t="shared" si="5"/>
        <v>-1.8206801786327702</v>
      </c>
    </row>
    <row r="18" spans="1:19" s="54" customFormat="1" ht="32.25" customHeight="1" x14ac:dyDescent="0.15">
      <c r="A18" s="84" t="s">
        <v>55</v>
      </c>
      <c r="B18" s="83">
        <v>13943</v>
      </c>
      <c r="C18" s="82">
        <v>13345</v>
      </c>
      <c r="D18" s="78">
        <f t="shared" si="0"/>
        <v>-4.2888904826794914</v>
      </c>
      <c r="E18" s="80">
        <v>9433</v>
      </c>
      <c r="F18" s="81">
        <v>9052</v>
      </c>
      <c r="G18" s="78">
        <f t="shared" si="1"/>
        <v>-4.0390119792218826</v>
      </c>
      <c r="H18" s="80">
        <v>808</v>
      </c>
      <c r="I18" s="81">
        <v>688</v>
      </c>
      <c r="J18" s="155">
        <f t="shared" si="2"/>
        <v>-14.851485148514854</v>
      </c>
      <c r="K18" s="154">
        <v>1216</v>
      </c>
      <c r="L18" s="81">
        <v>1196</v>
      </c>
      <c r="M18" s="78">
        <f t="shared" si="3"/>
        <v>-1.6447368421052602</v>
      </c>
      <c r="N18" s="80">
        <v>970</v>
      </c>
      <c r="O18" s="81">
        <v>937</v>
      </c>
      <c r="P18" s="78">
        <f t="shared" si="4"/>
        <v>-3.4020618556700981</v>
      </c>
      <c r="Q18" s="80">
        <v>1516</v>
      </c>
      <c r="R18" s="79">
        <v>1472</v>
      </c>
      <c r="S18" s="78">
        <f t="shared" si="5"/>
        <v>-2.9023746701846989</v>
      </c>
    </row>
    <row r="19" spans="1:19" s="54" customFormat="1" ht="32.25" customHeight="1" x14ac:dyDescent="0.15">
      <c r="A19" s="77" t="s">
        <v>54</v>
      </c>
      <c r="B19" s="76">
        <v>13351</v>
      </c>
      <c r="C19" s="75">
        <v>12808</v>
      </c>
      <c r="D19" s="71">
        <f t="shared" si="0"/>
        <v>-4.0671110778218775</v>
      </c>
      <c r="E19" s="73">
        <v>9160</v>
      </c>
      <c r="F19" s="74">
        <v>8765</v>
      </c>
      <c r="G19" s="71">
        <f t="shared" si="1"/>
        <v>-4.3122270742358069</v>
      </c>
      <c r="H19" s="73">
        <v>713</v>
      </c>
      <c r="I19" s="74">
        <v>659</v>
      </c>
      <c r="J19" s="153">
        <f t="shared" si="2"/>
        <v>-7.5736325385694272</v>
      </c>
      <c r="K19" s="152">
        <v>1182</v>
      </c>
      <c r="L19" s="74">
        <v>1143</v>
      </c>
      <c r="M19" s="71">
        <f t="shared" si="3"/>
        <v>-3.2994923857868059</v>
      </c>
      <c r="N19" s="73">
        <v>901</v>
      </c>
      <c r="O19" s="74">
        <v>855</v>
      </c>
      <c r="P19" s="71">
        <f t="shared" si="4"/>
        <v>-5.1054384017758139</v>
      </c>
      <c r="Q19" s="73">
        <v>1395</v>
      </c>
      <c r="R19" s="72">
        <v>1386</v>
      </c>
      <c r="S19" s="71">
        <f t="shared" si="5"/>
        <v>-0.64516129032257652</v>
      </c>
    </row>
    <row r="20" spans="1:19" s="54" customFormat="1" ht="32.25" customHeight="1" x14ac:dyDescent="0.15">
      <c r="A20" s="91" t="s">
        <v>82</v>
      </c>
      <c r="B20" s="90">
        <f>SUM(B21:B22)</f>
        <v>115543</v>
      </c>
      <c r="C20" s="89">
        <f>SUM(C21:C22)</f>
        <v>110203</v>
      </c>
      <c r="D20" s="85">
        <f t="shared" si="0"/>
        <v>-4.6216560068545931</v>
      </c>
      <c r="E20" s="87">
        <f>SUM(E21:E22)</f>
        <v>78071</v>
      </c>
      <c r="F20" s="88">
        <f>SUM(F21:F22)</f>
        <v>75259</v>
      </c>
      <c r="G20" s="85">
        <f t="shared" si="1"/>
        <v>-3.6018495984424419</v>
      </c>
      <c r="H20" s="87">
        <f>SUM(H21:H22)</f>
        <v>5371</v>
      </c>
      <c r="I20" s="88">
        <f>SUM(I21:I22)</f>
        <v>4957</v>
      </c>
      <c r="J20" s="157">
        <f t="shared" si="2"/>
        <v>-7.7080618134425549</v>
      </c>
      <c r="K20" s="156">
        <f>SUM(K21:K22)</f>
        <v>10388</v>
      </c>
      <c r="L20" s="88">
        <f>SUM(L21:L22)</f>
        <v>9536</v>
      </c>
      <c r="M20" s="85">
        <f t="shared" si="3"/>
        <v>-8.2017712745475535</v>
      </c>
      <c r="N20" s="87">
        <f>SUM(N21:N22)</f>
        <v>8234</v>
      </c>
      <c r="O20" s="88">
        <f>SUM(O21:O22)</f>
        <v>7754</v>
      </c>
      <c r="P20" s="85">
        <f t="shared" si="4"/>
        <v>-5.8294874908914238</v>
      </c>
      <c r="Q20" s="87">
        <f>SUM(Q21:Q22)</f>
        <v>13479</v>
      </c>
      <c r="R20" s="86">
        <f>SUM(R21:R22)</f>
        <v>12697</v>
      </c>
      <c r="S20" s="85">
        <f t="shared" si="5"/>
        <v>-5.8016173306625092</v>
      </c>
    </row>
    <row r="21" spans="1:19" s="54" customFormat="1" ht="32.25" customHeight="1" x14ac:dyDescent="0.15">
      <c r="A21" s="84" t="s">
        <v>55</v>
      </c>
      <c r="B21" s="83">
        <v>58903</v>
      </c>
      <c r="C21" s="82">
        <v>56759</v>
      </c>
      <c r="D21" s="78">
        <f t="shared" si="0"/>
        <v>-3.6398825187172008</v>
      </c>
      <c r="E21" s="80">
        <v>39846</v>
      </c>
      <c r="F21" s="81">
        <v>38984</v>
      </c>
      <c r="G21" s="78">
        <f t="shared" si="1"/>
        <v>-2.1633288159413837</v>
      </c>
      <c r="H21" s="80">
        <v>2676</v>
      </c>
      <c r="I21" s="81">
        <v>2490</v>
      </c>
      <c r="J21" s="155">
        <f t="shared" si="2"/>
        <v>-6.9506726457399139</v>
      </c>
      <c r="K21" s="154">
        <v>5372</v>
      </c>
      <c r="L21" s="81">
        <v>4900</v>
      </c>
      <c r="M21" s="78">
        <f t="shared" si="3"/>
        <v>-8.7862993298585224</v>
      </c>
      <c r="N21" s="80">
        <v>4150</v>
      </c>
      <c r="O21" s="81">
        <v>3927</v>
      </c>
      <c r="P21" s="78">
        <f t="shared" si="4"/>
        <v>-5.3734939759036138</v>
      </c>
      <c r="Q21" s="80">
        <v>6859</v>
      </c>
      <c r="R21" s="79">
        <v>6458</v>
      </c>
      <c r="S21" s="78">
        <f t="shared" si="5"/>
        <v>-5.8463332847353797</v>
      </c>
    </row>
    <row r="22" spans="1:19" s="54" customFormat="1" ht="32.25" customHeight="1" x14ac:dyDescent="0.15">
      <c r="A22" s="77" t="s">
        <v>54</v>
      </c>
      <c r="B22" s="76">
        <v>56640</v>
      </c>
      <c r="C22" s="75">
        <v>53444</v>
      </c>
      <c r="D22" s="71">
        <f t="shared" si="0"/>
        <v>-5.6426553672316402</v>
      </c>
      <c r="E22" s="73">
        <v>38225</v>
      </c>
      <c r="F22" s="74">
        <v>36275</v>
      </c>
      <c r="G22" s="71">
        <f t="shared" si="1"/>
        <v>-5.1013734466971812</v>
      </c>
      <c r="H22" s="73">
        <v>2695</v>
      </c>
      <c r="I22" s="74">
        <v>2467</v>
      </c>
      <c r="J22" s="153">
        <f t="shared" si="2"/>
        <v>-8.4601113172541744</v>
      </c>
      <c r="K22" s="152">
        <v>5016</v>
      </c>
      <c r="L22" s="74">
        <v>4636</v>
      </c>
      <c r="M22" s="71">
        <f t="shared" si="3"/>
        <v>-7.5757575757575779</v>
      </c>
      <c r="N22" s="73">
        <v>4084</v>
      </c>
      <c r="O22" s="74">
        <v>3827</v>
      </c>
      <c r="P22" s="71">
        <f t="shared" si="4"/>
        <v>-6.2928501469147875</v>
      </c>
      <c r="Q22" s="73">
        <v>6620</v>
      </c>
      <c r="R22" s="72">
        <v>6239</v>
      </c>
      <c r="S22" s="71">
        <f t="shared" si="5"/>
        <v>-5.7552870090634514</v>
      </c>
    </row>
    <row r="23" spans="1:19" s="54" customFormat="1" ht="32.25" customHeight="1" x14ac:dyDescent="0.15">
      <c r="A23" s="91" t="s">
        <v>81</v>
      </c>
      <c r="B23" s="90">
        <f>SUM(B24:B25)</f>
        <v>38215</v>
      </c>
      <c r="C23" s="89">
        <f>SUM(C24:C25)</f>
        <v>45256</v>
      </c>
      <c r="D23" s="85">
        <f t="shared" si="0"/>
        <v>18.424702342012296</v>
      </c>
      <c r="E23" s="87">
        <f>SUM(E24:E25)</f>
        <v>24370</v>
      </c>
      <c r="F23" s="88">
        <f>SUM(F24:F25)</f>
        <v>29107</v>
      </c>
      <c r="G23" s="85">
        <f t="shared" si="1"/>
        <v>19.437833401723424</v>
      </c>
      <c r="H23" s="87">
        <f>SUM(H24:H25)</f>
        <v>2113</v>
      </c>
      <c r="I23" s="88">
        <f>SUM(I24:I25)</f>
        <v>2533</v>
      </c>
      <c r="J23" s="157">
        <f t="shared" si="2"/>
        <v>19.876952200662572</v>
      </c>
      <c r="K23" s="156">
        <f>SUM(K24:K25)</f>
        <v>3405</v>
      </c>
      <c r="L23" s="88">
        <f>SUM(L24:L25)</f>
        <v>4166</v>
      </c>
      <c r="M23" s="85">
        <f t="shared" si="3"/>
        <v>22.349486049926568</v>
      </c>
      <c r="N23" s="87">
        <f>SUM(N24:N25)</f>
        <v>3284</v>
      </c>
      <c r="O23" s="88">
        <f>SUM(O24:O25)</f>
        <v>3596</v>
      </c>
      <c r="P23" s="85">
        <f t="shared" si="4"/>
        <v>9.5006090133982894</v>
      </c>
      <c r="Q23" s="87">
        <f>SUM(Q24:Q25)</f>
        <v>5043</v>
      </c>
      <c r="R23" s="86">
        <f>SUM(R24:R25)</f>
        <v>5854</v>
      </c>
      <c r="S23" s="85">
        <f t="shared" si="5"/>
        <v>16.08169740233987</v>
      </c>
    </row>
    <row r="24" spans="1:19" s="54" customFormat="1" ht="32.25" customHeight="1" x14ac:dyDescent="0.15">
      <c r="A24" s="84" t="s">
        <v>55</v>
      </c>
      <c r="B24" s="83">
        <v>16957</v>
      </c>
      <c r="C24" s="82">
        <v>20221</v>
      </c>
      <c r="D24" s="78">
        <f t="shared" si="0"/>
        <v>19.248687857521958</v>
      </c>
      <c r="E24" s="80">
        <v>10772</v>
      </c>
      <c r="F24" s="81">
        <v>12941</v>
      </c>
      <c r="G24" s="78">
        <f t="shared" si="1"/>
        <v>20.135536576308951</v>
      </c>
      <c r="H24" s="80">
        <v>933</v>
      </c>
      <c r="I24" s="81">
        <v>1123</v>
      </c>
      <c r="J24" s="155">
        <f t="shared" si="2"/>
        <v>20.364415862808144</v>
      </c>
      <c r="K24" s="154">
        <v>1568</v>
      </c>
      <c r="L24" s="81">
        <v>1923</v>
      </c>
      <c r="M24" s="78">
        <f t="shared" si="3"/>
        <v>22.640306122448976</v>
      </c>
      <c r="N24" s="80">
        <v>1427</v>
      </c>
      <c r="O24" s="81">
        <v>1602</v>
      </c>
      <c r="P24" s="78">
        <f t="shared" si="4"/>
        <v>12.263489838822707</v>
      </c>
      <c r="Q24" s="80">
        <v>2257</v>
      </c>
      <c r="R24" s="79">
        <v>2632</v>
      </c>
      <c r="S24" s="78">
        <f t="shared" si="5"/>
        <v>16.614975631369063</v>
      </c>
    </row>
    <row r="25" spans="1:19" s="54" customFormat="1" ht="32.25" customHeight="1" x14ac:dyDescent="0.15">
      <c r="A25" s="77" t="s">
        <v>54</v>
      </c>
      <c r="B25" s="76">
        <v>21258</v>
      </c>
      <c r="C25" s="75">
        <v>25035</v>
      </c>
      <c r="D25" s="71">
        <f t="shared" si="0"/>
        <v>17.767428732712403</v>
      </c>
      <c r="E25" s="73">
        <v>13598</v>
      </c>
      <c r="F25" s="74">
        <v>16166</v>
      </c>
      <c r="G25" s="71">
        <f t="shared" si="1"/>
        <v>18.885130166200909</v>
      </c>
      <c r="H25" s="73">
        <v>1180</v>
      </c>
      <c r="I25" s="74">
        <v>1410</v>
      </c>
      <c r="J25" s="153">
        <f t="shared" si="2"/>
        <v>19.491525423728802</v>
      </c>
      <c r="K25" s="152">
        <v>1837</v>
      </c>
      <c r="L25" s="74">
        <v>2243</v>
      </c>
      <c r="M25" s="71">
        <f t="shared" si="3"/>
        <v>22.101252041371808</v>
      </c>
      <c r="N25" s="73">
        <v>1857</v>
      </c>
      <c r="O25" s="74">
        <v>1994</v>
      </c>
      <c r="P25" s="71">
        <f t="shared" si="4"/>
        <v>7.3774905761981699</v>
      </c>
      <c r="Q25" s="73">
        <v>2786</v>
      </c>
      <c r="R25" s="72">
        <v>3222</v>
      </c>
      <c r="S25" s="71">
        <f t="shared" si="5"/>
        <v>15.649676956209618</v>
      </c>
    </row>
    <row r="26" spans="1:19" s="54" customFormat="1" ht="32.25" customHeight="1" thickBot="1" x14ac:dyDescent="0.2">
      <c r="A26" s="70" t="s">
        <v>57</v>
      </c>
      <c r="B26" s="69">
        <v>876</v>
      </c>
      <c r="C26" s="68">
        <v>824</v>
      </c>
      <c r="D26" s="61" t="s">
        <v>92</v>
      </c>
      <c r="E26" s="60">
        <v>642</v>
      </c>
      <c r="F26" s="62">
        <v>623</v>
      </c>
      <c r="G26" s="67" t="s">
        <v>79</v>
      </c>
      <c r="H26" s="66">
        <v>14</v>
      </c>
      <c r="I26" s="64">
        <v>10</v>
      </c>
      <c r="J26" s="151" t="s">
        <v>92</v>
      </c>
      <c r="K26" s="66">
        <v>43</v>
      </c>
      <c r="L26" s="64">
        <v>46</v>
      </c>
      <c r="M26" s="58" t="s">
        <v>92</v>
      </c>
      <c r="N26" s="63">
        <v>67</v>
      </c>
      <c r="O26" s="62">
        <v>57</v>
      </c>
      <c r="P26" s="61" t="s">
        <v>92</v>
      </c>
      <c r="Q26" s="60">
        <v>110</v>
      </c>
      <c r="R26" s="59">
        <v>88</v>
      </c>
      <c r="S26" s="58" t="s">
        <v>92</v>
      </c>
    </row>
    <row r="27" spans="1:19" s="54" customFormat="1" ht="23.25" customHeight="1" x14ac:dyDescent="0.15">
      <c r="A27" s="54" t="s">
        <v>75</v>
      </c>
      <c r="B27" s="57"/>
      <c r="C27" s="57"/>
      <c r="D27" s="57"/>
      <c r="E27" s="57"/>
      <c r="F27" s="57"/>
      <c r="G27" s="57"/>
      <c r="H27" s="57"/>
      <c r="I27" s="57"/>
      <c r="J27" s="57"/>
      <c r="S27" s="56" t="s">
        <v>74</v>
      </c>
    </row>
  </sheetData>
  <mergeCells count="7">
    <mergeCell ref="Q7:S7"/>
    <mergeCell ref="A7:A8"/>
    <mergeCell ref="B7:D7"/>
    <mergeCell ref="E7:G7"/>
    <mergeCell ref="H7:J7"/>
    <mergeCell ref="K7:M7"/>
    <mergeCell ref="N7:P7"/>
  </mergeCells>
  <phoneticPr fontId="1"/>
  <printOptions horizontalCentered="1"/>
  <pageMargins left="0.51181102362204722" right="0.51181102362204722" top="0.74803149606299213" bottom="0.74803149606299213" header="0.31496062992125984" footer="0.31496062992125984"/>
  <pageSetup paperSize="9" scale="80" orientation="portrait"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
  <sheetViews>
    <sheetView view="pageBreakPreview" topLeftCell="H1" zoomScaleNormal="100" zoomScaleSheetLayoutView="100" workbookViewId="0">
      <selection activeCell="N2" sqref="N2"/>
    </sheetView>
  </sheetViews>
  <sheetFormatPr defaultRowHeight="13.5" x14ac:dyDescent="0.15"/>
  <cols>
    <col min="1" max="1" width="9.125" style="176" customWidth="1"/>
    <col min="2" max="25" width="8.125" style="176" customWidth="1"/>
    <col min="26" max="16384" width="9" style="176"/>
  </cols>
  <sheetData>
    <row r="1" spans="1:25" ht="15" customHeight="1" x14ac:dyDescent="0.15"/>
    <row r="2" spans="1:25" ht="15" customHeight="1" x14ac:dyDescent="0.15"/>
    <row r="3" spans="1:25" ht="15" customHeight="1" x14ac:dyDescent="0.15"/>
    <row r="4" spans="1:25" ht="22.5" customHeight="1" thickBot="1" x14ac:dyDescent="0.2">
      <c r="A4" s="232" t="s">
        <v>128</v>
      </c>
      <c r="M4" s="177"/>
      <c r="X4" s="266" t="s">
        <v>127</v>
      </c>
      <c r="Y4" s="266"/>
    </row>
    <row r="5" spans="1:25" ht="27.75" customHeight="1" x14ac:dyDescent="0.15">
      <c r="A5" s="267" t="s">
        <v>126</v>
      </c>
      <c r="B5" s="270" t="s">
        <v>90</v>
      </c>
      <c r="C5" s="271"/>
      <c r="D5" s="271"/>
      <c r="E5" s="271"/>
      <c r="F5" s="271" t="s">
        <v>89</v>
      </c>
      <c r="G5" s="271"/>
      <c r="H5" s="271"/>
      <c r="I5" s="272"/>
      <c r="J5" s="271" t="s">
        <v>132</v>
      </c>
      <c r="K5" s="271"/>
      <c r="L5" s="271"/>
      <c r="M5" s="271"/>
      <c r="N5" s="273" t="s">
        <v>124</v>
      </c>
      <c r="O5" s="273"/>
      <c r="P5" s="273"/>
      <c r="Q5" s="270"/>
      <c r="R5" s="272" t="s">
        <v>123</v>
      </c>
      <c r="S5" s="273"/>
      <c r="T5" s="273"/>
      <c r="U5" s="270"/>
      <c r="V5" s="272" t="s">
        <v>122</v>
      </c>
      <c r="W5" s="273"/>
      <c r="X5" s="273"/>
      <c r="Y5" s="274"/>
    </row>
    <row r="6" spans="1:25" ht="27.75" customHeight="1" x14ac:dyDescent="0.15">
      <c r="A6" s="268"/>
      <c r="B6" s="275" t="s">
        <v>121</v>
      </c>
      <c r="C6" s="276"/>
      <c r="D6" s="276"/>
      <c r="E6" s="276" t="s">
        <v>120</v>
      </c>
      <c r="F6" s="276" t="s">
        <v>121</v>
      </c>
      <c r="G6" s="276"/>
      <c r="H6" s="276"/>
      <c r="I6" s="277" t="s">
        <v>120</v>
      </c>
      <c r="J6" s="282" t="s">
        <v>2</v>
      </c>
      <c r="K6" s="283"/>
      <c r="L6" s="284"/>
      <c r="M6" s="276" t="s">
        <v>3</v>
      </c>
      <c r="N6" s="278" t="s">
        <v>121</v>
      </c>
      <c r="O6" s="278"/>
      <c r="P6" s="275"/>
      <c r="Q6" s="279" t="s">
        <v>120</v>
      </c>
      <c r="R6" s="277" t="s">
        <v>121</v>
      </c>
      <c r="S6" s="278"/>
      <c r="T6" s="275"/>
      <c r="U6" s="279" t="s">
        <v>120</v>
      </c>
      <c r="V6" s="277" t="s">
        <v>121</v>
      </c>
      <c r="W6" s="278"/>
      <c r="X6" s="275"/>
      <c r="Y6" s="281" t="s">
        <v>120</v>
      </c>
    </row>
    <row r="7" spans="1:25" ht="27.75" customHeight="1" x14ac:dyDescent="0.15">
      <c r="A7" s="269"/>
      <c r="B7" s="246" t="s">
        <v>119</v>
      </c>
      <c r="C7" s="244" t="s">
        <v>55</v>
      </c>
      <c r="D7" s="243" t="s">
        <v>54</v>
      </c>
      <c r="E7" s="276"/>
      <c r="F7" s="245" t="s">
        <v>119</v>
      </c>
      <c r="G7" s="244" t="s">
        <v>55</v>
      </c>
      <c r="H7" s="243" t="s">
        <v>54</v>
      </c>
      <c r="I7" s="277"/>
      <c r="J7" s="245" t="s">
        <v>4</v>
      </c>
      <c r="K7" s="244" t="s">
        <v>5</v>
      </c>
      <c r="L7" s="243" t="s">
        <v>6</v>
      </c>
      <c r="M7" s="276"/>
      <c r="N7" s="246" t="s">
        <v>119</v>
      </c>
      <c r="O7" s="244" t="s">
        <v>55</v>
      </c>
      <c r="P7" s="243" t="s">
        <v>54</v>
      </c>
      <c r="Q7" s="280"/>
      <c r="R7" s="245" t="s">
        <v>119</v>
      </c>
      <c r="S7" s="244" t="s">
        <v>55</v>
      </c>
      <c r="T7" s="243" t="s">
        <v>54</v>
      </c>
      <c r="U7" s="280"/>
      <c r="V7" s="245" t="s">
        <v>119</v>
      </c>
      <c r="W7" s="244" t="s">
        <v>55</v>
      </c>
      <c r="X7" s="243" t="s">
        <v>54</v>
      </c>
      <c r="Y7" s="281"/>
    </row>
    <row r="8" spans="1:25" ht="27.75" customHeight="1" x14ac:dyDescent="0.15">
      <c r="A8" s="226" t="s">
        <v>118</v>
      </c>
      <c r="B8" s="218" t="s">
        <v>117</v>
      </c>
      <c r="C8" s="215" t="s">
        <v>117</v>
      </c>
      <c r="D8" s="214" t="s">
        <v>117</v>
      </c>
      <c r="E8" s="242" t="s">
        <v>117</v>
      </c>
      <c r="F8" s="219">
        <v>24020</v>
      </c>
      <c r="G8" s="215" t="s">
        <v>117</v>
      </c>
      <c r="H8" s="214" t="s">
        <v>117</v>
      </c>
      <c r="I8" s="225">
        <v>4786</v>
      </c>
      <c r="J8" s="241">
        <v>3943</v>
      </c>
      <c r="K8" s="222">
        <v>1971</v>
      </c>
      <c r="L8" s="221">
        <v>1972</v>
      </c>
      <c r="M8" s="240">
        <v>837</v>
      </c>
      <c r="N8" s="218" t="s">
        <v>117</v>
      </c>
      <c r="O8" s="215" t="s">
        <v>117</v>
      </c>
      <c r="P8" s="214" t="s">
        <v>117</v>
      </c>
      <c r="Q8" s="239" t="s">
        <v>117</v>
      </c>
      <c r="R8" s="219">
        <v>6968</v>
      </c>
      <c r="S8" s="215">
        <v>3263</v>
      </c>
      <c r="T8" s="214">
        <v>3705</v>
      </c>
      <c r="U8" s="239">
        <v>1313</v>
      </c>
      <c r="V8" s="219" t="s">
        <v>117</v>
      </c>
      <c r="W8" s="215" t="s">
        <v>117</v>
      </c>
      <c r="X8" s="214" t="s">
        <v>117</v>
      </c>
      <c r="Y8" s="213" t="s">
        <v>117</v>
      </c>
    </row>
    <row r="9" spans="1:25" ht="27.75" customHeight="1" x14ac:dyDescent="0.15">
      <c r="A9" s="211" t="s">
        <v>114</v>
      </c>
      <c r="B9" s="202" t="s">
        <v>117</v>
      </c>
      <c r="C9" s="199" t="s">
        <v>117</v>
      </c>
      <c r="D9" s="198" t="s">
        <v>117</v>
      </c>
      <c r="E9" s="236" t="s">
        <v>117</v>
      </c>
      <c r="F9" s="203">
        <v>23740</v>
      </c>
      <c r="G9" s="199" t="s">
        <v>117</v>
      </c>
      <c r="H9" s="198" t="s">
        <v>117</v>
      </c>
      <c r="I9" s="201">
        <v>4997</v>
      </c>
      <c r="J9" s="238">
        <v>3981</v>
      </c>
      <c r="K9" s="206">
        <v>2066</v>
      </c>
      <c r="L9" s="205">
        <v>1915</v>
      </c>
      <c r="M9" s="237">
        <v>848</v>
      </c>
      <c r="N9" s="202" t="s">
        <v>117</v>
      </c>
      <c r="O9" s="199" t="s">
        <v>117</v>
      </c>
      <c r="P9" s="198" t="s">
        <v>117</v>
      </c>
      <c r="Q9" s="236" t="s">
        <v>117</v>
      </c>
      <c r="R9" s="203">
        <v>7011</v>
      </c>
      <c r="S9" s="199">
        <v>3302</v>
      </c>
      <c r="T9" s="198">
        <v>3709</v>
      </c>
      <c r="U9" s="236">
        <v>1350</v>
      </c>
      <c r="V9" s="203">
        <v>5927</v>
      </c>
      <c r="W9" s="199">
        <v>2942</v>
      </c>
      <c r="X9" s="198">
        <v>2985</v>
      </c>
      <c r="Y9" s="197">
        <v>1149</v>
      </c>
    </row>
    <row r="10" spans="1:25" ht="27.75" customHeight="1" x14ac:dyDescent="0.15">
      <c r="A10" s="211" t="s">
        <v>113</v>
      </c>
      <c r="B10" s="212" t="s">
        <v>117</v>
      </c>
      <c r="C10" s="199" t="s">
        <v>117</v>
      </c>
      <c r="D10" s="198" t="s">
        <v>117</v>
      </c>
      <c r="E10" s="236" t="s">
        <v>117</v>
      </c>
      <c r="F10" s="203">
        <v>26796</v>
      </c>
      <c r="G10" s="199" t="s">
        <v>117</v>
      </c>
      <c r="H10" s="198" t="s">
        <v>117</v>
      </c>
      <c r="I10" s="201">
        <v>4944</v>
      </c>
      <c r="J10" s="238">
        <v>3711</v>
      </c>
      <c r="K10" s="206">
        <v>1848</v>
      </c>
      <c r="L10" s="205">
        <v>1863</v>
      </c>
      <c r="M10" s="237">
        <v>801</v>
      </c>
      <c r="N10" s="202" t="s">
        <v>117</v>
      </c>
      <c r="O10" s="199" t="s">
        <v>117</v>
      </c>
      <c r="P10" s="198" t="s">
        <v>117</v>
      </c>
      <c r="Q10" s="236" t="s">
        <v>117</v>
      </c>
      <c r="R10" s="203">
        <v>7376</v>
      </c>
      <c r="S10" s="199">
        <v>3466</v>
      </c>
      <c r="T10" s="198">
        <v>3910</v>
      </c>
      <c r="U10" s="236">
        <v>1431</v>
      </c>
      <c r="V10" s="203">
        <v>6113</v>
      </c>
      <c r="W10" s="199">
        <v>2979</v>
      </c>
      <c r="X10" s="198">
        <v>3134</v>
      </c>
      <c r="Y10" s="197">
        <v>1172</v>
      </c>
    </row>
    <row r="11" spans="1:25" ht="27.75" customHeight="1" x14ac:dyDescent="0.15">
      <c r="A11" s="211" t="s">
        <v>112</v>
      </c>
      <c r="B11" s="202" t="s">
        <v>117</v>
      </c>
      <c r="C11" s="199" t="s">
        <v>117</v>
      </c>
      <c r="D11" s="198" t="s">
        <v>117</v>
      </c>
      <c r="E11" s="236" t="s">
        <v>117</v>
      </c>
      <c r="F11" s="203">
        <v>27076</v>
      </c>
      <c r="G11" s="199" t="s">
        <v>117</v>
      </c>
      <c r="H11" s="198" t="s">
        <v>117</v>
      </c>
      <c r="I11" s="201">
        <v>5104</v>
      </c>
      <c r="J11" s="238">
        <v>3732</v>
      </c>
      <c r="K11" s="206">
        <v>1843</v>
      </c>
      <c r="L11" s="205">
        <v>1889</v>
      </c>
      <c r="M11" s="237">
        <v>788</v>
      </c>
      <c r="N11" s="202" t="s">
        <v>117</v>
      </c>
      <c r="O11" s="199" t="s">
        <v>117</v>
      </c>
      <c r="P11" s="198" t="s">
        <v>117</v>
      </c>
      <c r="Q11" s="236" t="s">
        <v>117</v>
      </c>
      <c r="R11" s="203">
        <v>7759</v>
      </c>
      <c r="S11" s="199">
        <v>3581</v>
      </c>
      <c r="T11" s="198">
        <v>4178</v>
      </c>
      <c r="U11" s="236">
        <v>1471</v>
      </c>
      <c r="V11" s="203">
        <v>6232</v>
      </c>
      <c r="W11" s="199">
        <v>2988</v>
      </c>
      <c r="X11" s="198">
        <v>3244</v>
      </c>
      <c r="Y11" s="197">
        <v>1197</v>
      </c>
    </row>
    <row r="12" spans="1:25" ht="27.75" customHeight="1" x14ac:dyDescent="0.15">
      <c r="A12" s="211" t="s">
        <v>111</v>
      </c>
      <c r="B12" s="202" t="s">
        <v>117</v>
      </c>
      <c r="C12" s="199" t="s">
        <v>117</v>
      </c>
      <c r="D12" s="198" t="s">
        <v>117</v>
      </c>
      <c r="E12" s="236" t="s">
        <v>117</v>
      </c>
      <c r="F12" s="203">
        <v>30452</v>
      </c>
      <c r="G12" s="199" t="s">
        <v>117</v>
      </c>
      <c r="H12" s="198" t="s">
        <v>117</v>
      </c>
      <c r="I12" s="201">
        <v>5935</v>
      </c>
      <c r="J12" s="238">
        <v>3820</v>
      </c>
      <c r="K12" s="206">
        <v>1909</v>
      </c>
      <c r="L12" s="205">
        <v>1911</v>
      </c>
      <c r="M12" s="237">
        <v>770</v>
      </c>
      <c r="N12" s="202" t="s">
        <v>117</v>
      </c>
      <c r="O12" s="199" t="s">
        <v>117</v>
      </c>
      <c r="P12" s="198" t="s">
        <v>117</v>
      </c>
      <c r="Q12" s="236" t="s">
        <v>117</v>
      </c>
      <c r="R12" s="203">
        <v>7815</v>
      </c>
      <c r="S12" s="199">
        <v>3676</v>
      </c>
      <c r="T12" s="198">
        <v>4139</v>
      </c>
      <c r="U12" s="236">
        <v>1491</v>
      </c>
      <c r="V12" s="203">
        <v>6350</v>
      </c>
      <c r="W12" s="199">
        <v>3087</v>
      </c>
      <c r="X12" s="198">
        <v>3263</v>
      </c>
      <c r="Y12" s="197">
        <v>1216</v>
      </c>
    </row>
    <row r="13" spans="1:25" ht="27.75" customHeight="1" x14ac:dyDescent="0.15">
      <c r="A13" s="211" t="s">
        <v>97</v>
      </c>
      <c r="B13" s="202" t="s">
        <v>117</v>
      </c>
      <c r="C13" s="199" t="s">
        <v>117</v>
      </c>
      <c r="D13" s="198" t="s">
        <v>117</v>
      </c>
      <c r="E13" s="236" t="s">
        <v>117</v>
      </c>
      <c r="F13" s="203">
        <v>55036</v>
      </c>
      <c r="G13" s="199">
        <v>27291</v>
      </c>
      <c r="H13" s="198">
        <v>27745</v>
      </c>
      <c r="I13" s="201">
        <v>11464</v>
      </c>
      <c r="J13" s="238">
        <v>5666</v>
      </c>
      <c r="K13" s="206">
        <v>2723</v>
      </c>
      <c r="L13" s="205">
        <v>2943</v>
      </c>
      <c r="M13" s="237">
        <v>1097</v>
      </c>
      <c r="N13" s="202" t="s">
        <v>117</v>
      </c>
      <c r="O13" s="199" t="s">
        <v>117</v>
      </c>
      <c r="P13" s="198" t="s">
        <v>117</v>
      </c>
      <c r="Q13" s="236" t="s">
        <v>117</v>
      </c>
      <c r="R13" s="203">
        <v>10461</v>
      </c>
      <c r="S13" s="199">
        <v>5024</v>
      </c>
      <c r="T13" s="198">
        <v>5437</v>
      </c>
      <c r="U13" s="236">
        <v>1992</v>
      </c>
      <c r="V13" s="203">
        <v>11037</v>
      </c>
      <c r="W13" s="199">
        <v>5255</v>
      </c>
      <c r="X13" s="198">
        <v>5782</v>
      </c>
      <c r="Y13" s="197">
        <v>2081</v>
      </c>
    </row>
    <row r="14" spans="1:25" ht="27.75" customHeight="1" x14ac:dyDescent="0.15">
      <c r="A14" s="211" t="s">
        <v>110</v>
      </c>
      <c r="B14" s="202" t="s">
        <v>117</v>
      </c>
      <c r="C14" s="199" t="s">
        <v>117</v>
      </c>
      <c r="D14" s="198" t="s">
        <v>117</v>
      </c>
      <c r="E14" s="236" t="s">
        <v>117</v>
      </c>
      <c r="F14" s="203">
        <v>55178</v>
      </c>
      <c r="G14" s="199">
        <v>27042</v>
      </c>
      <c r="H14" s="198">
        <v>28136</v>
      </c>
      <c r="I14" s="201">
        <v>11132</v>
      </c>
      <c r="J14" s="238">
        <v>5621</v>
      </c>
      <c r="K14" s="206">
        <v>2746</v>
      </c>
      <c r="L14" s="205">
        <v>2875</v>
      </c>
      <c r="M14" s="237">
        <v>1049</v>
      </c>
      <c r="N14" s="202" t="s">
        <v>117</v>
      </c>
      <c r="O14" s="199" t="s">
        <v>117</v>
      </c>
      <c r="P14" s="198" t="s">
        <v>117</v>
      </c>
      <c r="Q14" s="236" t="s">
        <v>117</v>
      </c>
      <c r="R14" s="203">
        <v>10750</v>
      </c>
      <c r="S14" s="199">
        <v>5175</v>
      </c>
      <c r="T14" s="198">
        <v>5575</v>
      </c>
      <c r="U14" s="236">
        <v>1499</v>
      </c>
      <c r="V14" s="203">
        <v>11261</v>
      </c>
      <c r="W14" s="199">
        <v>5471</v>
      </c>
      <c r="X14" s="198">
        <v>5790</v>
      </c>
      <c r="Y14" s="197">
        <v>2133</v>
      </c>
    </row>
    <row r="15" spans="1:25" ht="27.75" customHeight="1" x14ac:dyDescent="0.15">
      <c r="A15" s="211" t="s">
        <v>108</v>
      </c>
      <c r="B15" s="202">
        <f t="shared" ref="B15:B25" si="0">SUM(C15:D15)</f>
        <v>101542</v>
      </c>
      <c r="C15" s="199">
        <v>50407</v>
      </c>
      <c r="D15" s="198">
        <v>51135</v>
      </c>
      <c r="E15" s="236">
        <v>19409</v>
      </c>
      <c r="F15" s="203">
        <v>61359</v>
      </c>
      <c r="G15" s="199">
        <v>31302</v>
      </c>
      <c r="H15" s="198">
        <v>30057</v>
      </c>
      <c r="I15" s="201">
        <v>12020</v>
      </c>
      <c r="J15" s="238">
        <v>5381</v>
      </c>
      <c r="K15" s="206">
        <v>2594</v>
      </c>
      <c r="L15" s="205">
        <v>2787</v>
      </c>
      <c r="M15" s="237">
        <v>1021</v>
      </c>
      <c r="N15" s="202">
        <v>10155</v>
      </c>
      <c r="O15" s="199">
        <v>5048</v>
      </c>
      <c r="P15" s="198">
        <v>5107</v>
      </c>
      <c r="Q15" s="236">
        <v>1801</v>
      </c>
      <c r="R15" s="203">
        <v>12128</v>
      </c>
      <c r="S15" s="199">
        <v>5729</v>
      </c>
      <c r="T15" s="198">
        <v>6399</v>
      </c>
      <c r="U15" s="236">
        <v>2238</v>
      </c>
      <c r="V15" s="203">
        <v>12519</v>
      </c>
      <c r="W15" s="199">
        <v>5734</v>
      </c>
      <c r="X15" s="198">
        <v>6785</v>
      </c>
      <c r="Y15" s="197">
        <v>2329</v>
      </c>
    </row>
    <row r="16" spans="1:25" ht="27.75" customHeight="1" x14ac:dyDescent="0.15">
      <c r="A16" s="211" t="s">
        <v>107</v>
      </c>
      <c r="B16" s="202">
        <f t="shared" si="0"/>
        <v>105590</v>
      </c>
      <c r="C16" s="199">
        <v>51525</v>
      </c>
      <c r="D16" s="198">
        <v>54065</v>
      </c>
      <c r="E16" s="236">
        <v>21919</v>
      </c>
      <c r="F16" s="203">
        <v>65313</v>
      </c>
      <c r="G16" s="199">
        <v>32632</v>
      </c>
      <c r="H16" s="198">
        <v>32681</v>
      </c>
      <c r="I16" s="201">
        <v>14206</v>
      </c>
      <c r="J16" s="238">
        <v>5219</v>
      </c>
      <c r="K16" s="206">
        <v>2527</v>
      </c>
      <c r="L16" s="205">
        <v>2692</v>
      </c>
      <c r="M16" s="237">
        <v>1048</v>
      </c>
      <c r="N16" s="202">
        <v>9908</v>
      </c>
      <c r="O16" s="199">
        <v>4872</v>
      </c>
      <c r="P16" s="198">
        <v>5036</v>
      </c>
      <c r="Q16" s="236">
        <v>1841</v>
      </c>
      <c r="R16" s="203">
        <v>12114</v>
      </c>
      <c r="S16" s="199">
        <v>5621</v>
      </c>
      <c r="T16" s="198">
        <v>6493</v>
      </c>
      <c r="U16" s="236">
        <v>2338</v>
      </c>
      <c r="V16" s="203">
        <v>13036</v>
      </c>
      <c r="W16" s="199">
        <v>5873</v>
      </c>
      <c r="X16" s="198">
        <v>7163</v>
      </c>
      <c r="Y16" s="197">
        <v>2486</v>
      </c>
    </row>
    <row r="17" spans="1:25" ht="27.75" customHeight="1" x14ac:dyDescent="0.15">
      <c r="A17" s="211" t="s">
        <v>106</v>
      </c>
      <c r="B17" s="202">
        <f t="shared" si="0"/>
        <v>117846</v>
      </c>
      <c r="C17" s="199">
        <v>57611</v>
      </c>
      <c r="D17" s="198">
        <v>60235</v>
      </c>
      <c r="E17" s="236">
        <v>31658</v>
      </c>
      <c r="F17" s="203">
        <v>75171</v>
      </c>
      <c r="G17" s="199">
        <v>37559</v>
      </c>
      <c r="H17" s="198">
        <v>37612</v>
      </c>
      <c r="I17" s="201">
        <v>17796</v>
      </c>
      <c r="J17" s="238">
        <v>5228</v>
      </c>
      <c r="K17" s="206">
        <v>2537</v>
      </c>
      <c r="L17" s="205">
        <v>2691</v>
      </c>
      <c r="M17" s="237">
        <v>1114</v>
      </c>
      <c r="N17" s="202">
        <v>9760</v>
      </c>
      <c r="O17" s="199">
        <v>4769</v>
      </c>
      <c r="P17" s="198">
        <v>4991</v>
      </c>
      <c r="Q17" s="236">
        <v>1900</v>
      </c>
      <c r="R17" s="203">
        <v>12386</v>
      </c>
      <c r="S17" s="199">
        <v>5765</v>
      </c>
      <c r="T17" s="198">
        <v>6621</v>
      </c>
      <c r="U17" s="236">
        <v>2528</v>
      </c>
      <c r="V17" s="203">
        <v>15301</v>
      </c>
      <c r="W17" s="199">
        <v>6981</v>
      </c>
      <c r="X17" s="198">
        <v>8320</v>
      </c>
      <c r="Y17" s="197">
        <v>3100</v>
      </c>
    </row>
    <row r="18" spans="1:25" ht="27.75" customHeight="1" x14ac:dyDescent="0.15">
      <c r="A18" s="211" t="s">
        <v>105</v>
      </c>
      <c r="B18" s="202">
        <f t="shared" si="0"/>
        <v>130997</v>
      </c>
      <c r="C18" s="199">
        <v>64724</v>
      </c>
      <c r="D18" s="198">
        <v>66273</v>
      </c>
      <c r="E18" s="236">
        <v>31467</v>
      </c>
      <c r="F18" s="203">
        <v>85860</v>
      </c>
      <c r="G18" s="199">
        <v>43092</v>
      </c>
      <c r="H18" s="198">
        <v>42768</v>
      </c>
      <c r="I18" s="201">
        <v>21487</v>
      </c>
      <c r="J18" s="238">
        <v>5420</v>
      </c>
      <c r="K18" s="206">
        <v>2639</v>
      </c>
      <c r="L18" s="205">
        <v>2781</v>
      </c>
      <c r="M18" s="237">
        <v>1219</v>
      </c>
      <c r="N18" s="202">
        <v>10356</v>
      </c>
      <c r="O18" s="199">
        <v>5083</v>
      </c>
      <c r="P18" s="198">
        <v>5273</v>
      </c>
      <c r="Q18" s="236">
        <v>2191</v>
      </c>
      <c r="R18" s="203">
        <v>12659</v>
      </c>
      <c r="S18" s="199">
        <v>6037</v>
      </c>
      <c r="T18" s="198">
        <v>6622</v>
      </c>
      <c r="U18" s="236">
        <v>2782</v>
      </c>
      <c r="V18" s="203">
        <v>16702</v>
      </c>
      <c r="W18" s="199">
        <v>7873</v>
      </c>
      <c r="X18" s="198">
        <v>8829</v>
      </c>
      <c r="Y18" s="197">
        <v>3788</v>
      </c>
    </row>
    <row r="19" spans="1:25" ht="27.75" customHeight="1" x14ac:dyDescent="0.15">
      <c r="A19" s="211" t="s">
        <v>104</v>
      </c>
      <c r="B19" s="202">
        <f t="shared" si="0"/>
        <v>147016</v>
      </c>
      <c r="C19" s="199">
        <v>72473</v>
      </c>
      <c r="D19" s="198">
        <v>74543</v>
      </c>
      <c r="E19" s="236">
        <v>37098</v>
      </c>
      <c r="F19" s="203">
        <v>98223</v>
      </c>
      <c r="G19" s="199">
        <v>49170</v>
      </c>
      <c r="H19" s="198">
        <v>49053</v>
      </c>
      <c r="I19" s="201">
        <v>25530</v>
      </c>
      <c r="J19" s="238">
        <v>6103</v>
      </c>
      <c r="K19" s="206">
        <v>3024</v>
      </c>
      <c r="L19" s="205">
        <v>3079</v>
      </c>
      <c r="M19" s="237">
        <v>1411</v>
      </c>
      <c r="N19" s="202">
        <v>12258</v>
      </c>
      <c r="O19" s="199">
        <v>6091</v>
      </c>
      <c r="P19" s="198">
        <v>6167</v>
      </c>
      <c r="Q19" s="236">
        <v>2696</v>
      </c>
      <c r="R19" s="203">
        <v>12947</v>
      </c>
      <c r="S19" s="199">
        <v>6315</v>
      </c>
      <c r="T19" s="198">
        <v>6631</v>
      </c>
      <c r="U19" s="236">
        <v>2962</v>
      </c>
      <c r="V19" s="203">
        <v>18597</v>
      </c>
      <c r="W19" s="199">
        <v>8984</v>
      </c>
      <c r="X19" s="198">
        <v>9613</v>
      </c>
      <c r="Y19" s="197">
        <v>4499</v>
      </c>
    </row>
    <row r="20" spans="1:25" ht="27.75" customHeight="1" x14ac:dyDescent="0.15">
      <c r="A20" s="211" t="s">
        <v>103</v>
      </c>
      <c r="B20" s="202">
        <f t="shared" si="0"/>
        <v>157084</v>
      </c>
      <c r="C20" s="199">
        <v>78111</v>
      </c>
      <c r="D20" s="198">
        <v>78973</v>
      </c>
      <c r="E20" s="236">
        <v>41995</v>
      </c>
      <c r="F20" s="203">
        <v>103097</v>
      </c>
      <c r="G20" s="199">
        <v>51443</v>
      </c>
      <c r="H20" s="198">
        <v>51654</v>
      </c>
      <c r="I20" s="201">
        <v>28344</v>
      </c>
      <c r="J20" s="238">
        <v>8151</v>
      </c>
      <c r="K20" s="206">
        <v>4088</v>
      </c>
      <c r="L20" s="205">
        <v>4063</v>
      </c>
      <c r="M20" s="237">
        <v>2079</v>
      </c>
      <c r="N20" s="202">
        <v>13437</v>
      </c>
      <c r="O20" s="199">
        <v>6702</v>
      </c>
      <c r="P20" s="198">
        <v>6735</v>
      </c>
      <c r="Q20" s="236">
        <v>3204</v>
      </c>
      <c r="R20" s="203">
        <v>12942</v>
      </c>
      <c r="S20" s="199">
        <v>6301</v>
      </c>
      <c r="T20" s="198">
        <v>6641</v>
      </c>
      <c r="U20" s="236">
        <v>3156</v>
      </c>
      <c r="V20" s="203">
        <v>19457</v>
      </c>
      <c r="W20" s="199">
        <v>9577</v>
      </c>
      <c r="X20" s="198">
        <v>9880</v>
      </c>
      <c r="Y20" s="197">
        <v>5212</v>
      </c>
    </row>
    <row r="21" spans="1:25" ht="27.75" customHeight="1" x14ac:dyDescent="0.15">
      <c r="A21" s="211" t="s">
        <v>102</v>
      </c>
      <c r="B21" s="202">
        <f t="shared" si="0"/>
        <v>162922</v>
      </c>
      <c r="C21" s="199">
        <v>80821</v>
      </c>
      <c r="D21" s="198">
        <v>82101</v>
      </c>
      <c r="E21" s="236">
        <v>44147</v>
      </c>
      <c r="F21" s="203">
        <v>107430</v>
      </c>
      <c r="G21" s="199">
        <v>53442</v>
      </c>
      <c r="H21" s="198">
        <v>53988</v>
      </c>
      <c r="I21" s="201">
        <v>30082</v>
      </c>
      <c r="J21" s="238">
        <v>8421</v>
      </c>
      <c r="K21" s="206">
        <v>4183</v>
      </c>
      <c r="L21" s="205">
        <v>4238</v>
      </c>
      <c r="M21" s="237">
        <v>2170</v>
      </c>
      <c r="N21" s="202">
        <v>13991</v>
      </c>
      <c r="O21" s="199">
        <v>6989</v>
      </c>
      <c r="P21" s="198">
        <v>7002</v>
      </c>
      <c r="Q21" s="236">
        <v>3324</v>
      </c>
      <c r="R21" s="203">
        <v>13086</v>
      </c>
      <c r="S21" s="199">
        <v>6376</v>
      </c>
      <c r="T21" s="198">
        <v>6710</v>
      </c>
      <c r="U21" s="236">
        <v>3237</v>
      </c>
      <c r="V21" s="203">
        <v>19994</v>
      </c>
      <c r="W21" s="199">
        <v>9831</v>
      </c>
      <c r="X21" s="198">
        <v>10163</v>
      </c>
      <c r="Y21" s="197">
        <v>5334</v>
      </c>
    </row>
    <row r="22" spans="1:25" ht="27.75" customHeight="1" x14ac:dyDescent="0.15">
      <c r="A22" s="211" t="s">
        <v>101</v>
      </c>
      <c r="B22" s="202">
        <f t="shared" si="0"/>
        <v>168796</v>
      </c>
      <c r="C22" s="199">
        <v>83925</v>
      </c>
      <c r="D22" s="198">
        <v>84871</v>
      </c>
      <c r="E22" s="236">
        <v>48599</v>
      </c>
      <c r="F22" s="203">
        <v>111730</v>
      </c>
      <c r="G22" s="199">
        <v>55724</v>
      </c>
      <c r="H22" s="198">
        <v>56006</v>
      </c>
      <c r="I22" s="201">
        <v>33254</v>
      </c>
      <c r="J22" s="238">
        <v>8019</v>
      </c>
      <c r="K22" s="206">
        <v>3945</v>
      </c>
      <c r="L22" s="205">
        <v>4074</v>
      </c>
      <c r="M22" s="237">
        <v>2150</v>
      </c>
      <c r="N22" s="202">
        <v>14872</v>
      </c>
      <c r="O22" s="199">
        <v>7493</v>
      </c>
      <c r="P22" s="198">
        <v>7379</v>
      </c>
      <c r="Q22" s="236">
        <v>3889</v>
      </c>
      <c r="R22" s="203">
        <v>13297</v>
      </c>
      <c r="S22" s="199">
        <v>6475</v>
      </c>
      <c r="T22" s="198">
        <v>6822</v>
      </c>
      <c r="U22" s="236">
        <v>3450</v>
      </c>
      <c r="V22" s="203">
        <v>20878</v>
      </c>
      <c r="W22" s="199">
        <v>10288</v>
      </c>
      <c r="X22" s="198">
        <v>10590</v>
      </c>
      <c r="Y22" s="197">
        <v>5856</v>
      </c>
    </row>
    <row r="23" spans="1:25" ht="27.75" customHeight="1" x14ac:dyDescent="0.15">
      <c r="A23" s="211" t="s">
        <v>100</v>
      </c>
      <c r="B23" s="202">
        <f t="shared" si="0"/>
        <v>172509</v>
      </c>
      <c r="C23" s="199">
        <v>85601</v>
      </c>
      <c r="D23" s="198">
        <v>86908</v>
      </c>
      <c r="E23" s="236">
        <v>52556</v>
      </c>
      <c r="F23" s="203">
        <v>114380</v>
      </c>
      <c r="G23" s="199">
        <v>56820</v>
      </c>
      <c r="H23" s="198">
        <v>57560</v>
      </c>
      <c r="I23" s="201">
        <v>36000</v>
      </c>
      <c r="J23" s="238">
        <v>7797</v>
      </c>
      <c r="K23" s="206">
        <v>3805</v>
      </c>
      <c r="L23" s="205">
        <v>3992</v>
      </c>
      <c r="M23" s="237">
        <v>2173</v>
      </c>
      <c r="N23" s="202">
        <v>15528</v>
      </c>
      <c r="O23" s="199">
        <v>7832</v>
      </c>
      <c r="P23" s="198">
        <v>7696</v>
      </c>
      <c r="Q23" s="236">
        <v>4322</v>
      </c>
      <c r="R23" s="203">
        <v>13452</v>
      </c>
      <c r="S23" s="199">
        <v>6595</v>
      </c>
      <c r="T23" s="198">
        <v>6857</v>
      </c>
      <c r="U23" s="236">
        <v>3698</v>
      </c>
      <c r="V23" s="203">
        <v>21352</v>
      </c>
      <c r="W23" s="199">
        <v>10549</v>
      </c>
      <c r="X23" s="198">
        <v>10803</v>
      </c>
      <c r="Y23" s="197">
        <v>6363</v>
      </c>
    </row>
    <row r="24" spans="1:25" ht="27.75" customHeight="1" x14ac:dyDescent="0.15">
      <c r="A24" s="211" t="s">
        <v>99</v>
      </c>
      <c r="B24" s="202">
        <f t="shared" si="0"/>
        <v>176698</v>
      </c>
      <c r="C24" s="199">
        <v>87716</v>
      </c>
      <c r="D24" s="198">
        <v>88982</v>
      </c>
      <c r="E24" s="236">
        <v>56961</v>
      </c>
      <c r="F24" s="203">
        <v>117327</v>
      </c>
      <c r="G24" s="199">
        <v>58297</v>
      </c>
      <c r="H24" s="198">
        <v>59030</v>
      </c>
      <c r="I24" s="201">
        <v>38893</v>
      </c>
      <c r="J24" s="238">
        <v>7922</v>
      </c>
      <c r="K24" s="206">
        <v>3877</v>
      </c>
      <c r="L24" s="205">
        <v>4045</v>
      </c>
      <c r="M24" s="237">
        <v>2392</v>
      </c>
      <c r="N24" s="202">
        <v>16255</v>
      </c>
      <c r="O24" s="199">
        <v>8169</v>
      </c>
      <c r="P24" s="198">
        <v>8086</v>
      </c>
      <c r="Q24" s="236">
        <v>4778</v>
      </c>
      <c r="R24" s="203">
        <v>13530</v>
      </c>
      <c r="S24" s="199">
        <v>6632</v>
      </c>
      <c r="T24" s="198">
        <v>6898</v>
      </c>
      <c r="U24" s="236">
        <v>4049</v>
      </c>
      <c r="V24" s="203">
        <v>21664</v>
      </c>
      <c r="W24" s="199">
        <v>10741</v>
      </c>
      <c r="X24" s="198">
        <v>10923</v>
      </c>
      <c r="Y24" s="197">
        <v>6849</v>
      </c>
    </row>
    <row r="25" spans="1:25" ht="27.75" customHeight="1" x14ac:dyDescent="0.15">
      <c r="A25" s="211" t="s">
        <v>98</v>
      </c>
      <c r="B25" s="202">
        <f t="shared" si="0"/>
        <v>181444</v>
      </c>
      <c r="C25" s="199">
        <v>90367</v>
      </c>
      <c r="D25" s="198">
        <v>91077</v>
      </c>
      <c r="E25" s="236">
        <v>61777</v>
      </c>
      <c r="F25" s="203">
        <v>120967</v>
      </c>
      <c r="G25" s="199">
        <v>60337</v>
      </c>
      <c r="H25" s="198">
        <v>60630</v>
      </c>
      <c r="I25" s="201">
        <v>42308</v>
      </c>
      <c r="J25" s="238">
        <v>8690</v>
      </c>
      <c r="K25" s="206">
        <v>4283</v>
      </c>
      <c r="L25" s="205">
        <v>4407</v>
      </c>
      <c r="M25" s="237">
        <v>2753</v>
      </c>
      <c r="N25" s="202">
        <v>16450</v>
      </c>
      <c r="O25" s="199">
        <v>8310</v>
      </c>
      <c r="P25" s="198">
        <v>8140</v>
      </c>
      <c r="Q25" s="236">
        <v>5202</v>
      </c>
      <c r="R25" s="203">
        <v>13456</v>
      </c>
      <c r="S25" s="199">
        <v>6606</v>
      </c>
      <c r="T25" s="198">
        <v>6850</v>
      </c>
      <c r="U25" s="236">
        <v>4239</v>
      </c>
      <c r="V25" s="203">
        <v>21881</v>
      </c>
      <c r="W25" s="199">
        <v>10831</v>
      </c>
      <c r="X25" s="198">
        <v>11050</v>
      </c>
      <c r="Y25" s="197">
        <v>7275</v>
      </c>
    </row>
    <row r="26" spans="1:25" ht="27.75" customHeight="1" x14ac:dyDescent="0.15">
      <c r="A26" s="211" t="s">
        <v>97</v>
      </c>
      <c r="B26" s="210">
        <v>181928</v>
      </c>
      <c r="C26" s="209">
        <v>90328</v>
      </c>
      <c r="D26" s="208">
        <v>91600</v>
      </c>
      <c r="E26" s="236">
        <v>64904</v>
      </c>
      <c r="F26" s="203">
        <v>121676</v>
      </c>
      <c r="G26" s="199">
        <v>60428</v>
      </c>
      <c r="H26" s="198">
        <v>61248</v>
      </c>
      <c r="I26" s="201">
        <v>44795</v>
      </c>
      <c r="J26" s="238">
        <v>9019</v>
      </c>
      <c r="K26" s="206">
        <v>4427</v>
      </c>
      <c r="L26" s="205">
        <v>4592</v>
      </c>
      <c r="M26" s="237">
        <v>2875</v>
      </c>
      <c r="N26" s="202">
        <v>16234</v>
      </c>
      <c r="O26" s="199">
        <v>8183</v>
      </c>
      <c r="P26" s="198">
        <v>8051</v>
      </c>
      <c r="Q26" s="236">
        <v>5292</v>
      </c>
      <c r="R26" s="203">
        <v>13456</v>
      </c>
      <c r="S26" s="199">
        <v>6588</v>
      </c>
      <c r="T26" s="198">
        <v>6868</v>
      </c>
      <c r="U26" s="236">
        <v>4447</v>
      </c>
      <c r="V26" s="203">
        <v>21543</v>
      </c>
      <c r="W26" s="199">
        <v>10702</v>
      </c>
      <c r="X26" s="198">
        <v>10841</v>
      </c>
      <c r="Y26" s="197">
        <v>7495</v>
      </c>
    </row>
    <row r="27" spans="1:25" ht="27.75" customHeight="1" thickBot="1" x14ac:dyDescent="0.2">
      <c r="A27" s="196" t="s">
        <v>96</v>
      </c>
      <c r="B27" s="195">
        <v>182436</v>
      </c>
      <c r="C27" s="194">
        <v>90869</v>
      </c>
      <c r="D27" s="193">
        <v>91567</v>
      </c>
      <c r="E27" s="233">
        <v>67976</v>
      </c>
      <c r="F27" s="188">
        <v>122806</v>
      </c>
      <c r="G27" s="184">
        <v>61390</v>
      </c>
      <c r="H27" s="183">
        <v>61416</v>
      </c>
      <c r="I27" s="186">
        <v>47217</v>
      </c>
      <c r="J27" s="235">
        <v>8847</v>
      </c>
      <c r="K27" s="191">
        <v>4304</v>
      </c>
      <c r="L27" s="190">
        <v>4543</v>
      </c>
      <c r="M27" s="234">
        <v>2946</v>
      </c>
      <c r="N27" s="187">
        <v>16087</v>
      </c>
      <c r="O27" s="184">
        <v>8049</v>
      </c>
      <c r="P27" s="183">
        <v>8038</v>
      </c>
      <c r="Q27" s="233">
        <v>5416</v>
      </c>
      <c r="R27" s="188">
        <v>13199</v>
      </c>
      <c r="S27" s="184">
        <v>6508</v>
      </c>
      <c r="T27" s="183">
        <v>6691</v>
      </c>
      <c r="U27" s="233">
        <v>4578</v>
      </c>
      <c r="V27" s="188">
        <v>21497</v>
      </c>
      <c r="W27" s="184">
        <v>10618</v>
      </c>
      <c r="X27" s="183">
        <v>10879</v>
      </c>
      <c r="Y27" s="182">
        <v>7819</v>
      </c>
    </row>
    <row r="28" spans="1:25" ht="20.100000000000001" customHeight="1" x14ac:dyDescent="0.15">
      <c r="A28" s="181"/>
      <c r="B28" s="181"/>
      <c r="C28" s="181"/>
      <c r="D28" s="181"/>
      <c r="E28" s="181"/>
      <c r="F28" s="181"/>
      <c r="G28" s="181"/>
      <c r="M28" s="180"/>
      <c r="N28" s="179"/>
      <c r="O28" s="179"/>
      <c r="P28" s="179"/>
      <c r="Q28" s="179"/>
      <c r="R28" s="179"/>
      <c r="S28" s="179"/>
      <c r="T28" s="179"/>
      <c r="U28" s="179"/>
      <c r="V28" s="179"/>
      <c r="W28" s="179"/>
      <c r="X28" s="179"/>
      <c r="Y28" s="180" t="s">
        <v>131</v>
      </c>
    </row>
    <row r="29" spans="1:25" s="179" customFormat="1" ht="20.100000000000001" customHeight="1" x14ac:dyDescent="0.15">
      <c r="N29" s="176"/>
      <c r="O29" s="176"/>
      <c r="P29" s="176"/>
      <c r="Q29" s="176"/>
      <c r="R29" s="176"/>
      <c r="S29" s="176"/>
      <c r="T29" s="176"/>
      <c r="U29" s="176"/>
    </row>
    <row r="30" spans="1:25" s="179" customFormat="1" ht="20.100000000000001" customHeight="1" x14ac:dyDescent="0.15">
      <c r="N30" s="176"/>
      <c r="O30" s="176"/>
      <c r="P30" s="176"/>
      <c r="Q30" s="176"/>
      <c r="R30" s="176"/>
      <c r="S30" s="176"/>
      <c r="T30" s="176"/>
      <c r="U30" s="176"/>
    </row>
    <row r="31" spans="1:25" s="179" customFormat="1" ht="20.100000000000001" customHeight="1" x14ac:dyDescent="0.15">
      <c r="N31" s="176"/>
      <c r="O31" s="176"/>
      <c r="P31" s="176"/>
      <c r="Q31" s="176"/>
      <c r="R31" s="176"/>
      <c r="S31" s="176"/>
      <c r="T31" s="176"/>
      <c r="U31" s="176"/>
    </row>
    <row r="32" spans="1:25" s="179" customFormat="1" ht="20.100000000000001" customHeight="1" x14ac:dyDescent="0.15">
      <c r="N32" s="176"/>
      <c r="O32" s="176"/>
      <c r="P32" s="176"/>
      <c r="Q32" s="176"/>
      <c r="R32" s="176"/>
      <c r="S32" s="176"/>
      <c r="T32" s="176"/>
      <c r="U32" s="176"/>
    </row>
    <row r="33" spans="14:21" s="179" customFormat="1" ht="20.100000000000001" customHeight="1" x14ac:dyDescent="0.15">
      <c r="N33" s="176"/>
      <c r="O33" s="176"/>
      <c r="P33" s="176"/>
      <c r="Q33" s="176"/>
      <c r="R33" s="176"/>
      <c r="S33" s="176"/>
      <c r="T33" s="176"/>
      <c r="U33" s="176"/>
    </row>
    <row r="34" spans="14:21" s="179" customFormat="1" ht="20.100000000000001" customHeight="1" x14ac:dyDescent="0.15">
      <c r="N34" s="176"/>
      <c r="O34" s="176"/>
      <c r="P34" s="176"/>
      <c r="Q34" s="176"/>
      <c r="R34" s="176"/>
      <c r="S34" s="176"/>
      <c r="T34" s="176"/>
      <c r="U34" s="176"/>
    </row>
    <row r="35" spans="14:21" s="179" customFormat="1" ht="20.100000000000001" customHeight="1" x14ac:dyDescent="0.15">
      <c r="N35" s="176"/>
      <c r="O35" s="176"/>
      <c r="P35" s="176"/>
      <c r="Q35" s="176"/>
      <c r="R35" s="176"/>
      <c r="S35" s="176"/>
      <c r="T35" s="176"/>
      <c r="U35" s="176"/>
    </row>
    <row r="36" spans="14:21" s="179" customFormat="1" ht="20.100000000000001" customHeight="1" x14ac:dyDescent="0.15">
      <c r="N36" s="176"/>
      <c r="O36" s="176"/>
      <c r="P36" s="176"/>
      <c r="Q36" s="176"/>
      <c r="R36" s="176"/>
      <c r="S36" s="176"/>
      <c r="T36" s="176"/>
      <c r="U36" s="176"/>
    </row>
    <row r="37" spans="14:21" s="179" customFormat="1" ht="20.100000000000001" customHeight="1" x14ac:dyDescent="0.15">
      <c r="N37" s="176"/>
      <c r="O37" s="176"/>
      <c r="P37" s="176"/>
      <c r="Q37" s="176"/>
      <c r="R37" s="176"/>
      <c r="S37" s="176"/>
      <c r="T37" s="176"/>
      <c r="U37" s="176"/>
    </row>
    <row r="38" spans="14:21" s="179" customFormat="1" ht="20.100000000000001" customHeight="1" x14ac:dyDescent="0.15">
      <c r="N38" s="176"/>
      <c r="O38" s="176"/>
      <c r="P38" s="176"/>
      <c r="Q38" s="176"/>
      <c r="R38" s="176"/>
      <c r="S38" s="176"/>
      <c r="T38" s="176"/>
      <c r="U38" s="176"/>
    </row>
    <row r="39" spans="14:21" s="179" customFormat="1" ht="20.100000000000001" customHeight="1" x14ac:dyDescent="0.15">
      <c r="N39" s="176"/>
      <c r="P39" s="176"/>
      <c r="Q39" s="176"/>
      <c r="R39" s="176"/>
      <c r="S39" s="176"/>
      <c r="T39" s="176"/>
      <c r="U39" s="176"/>
    </row>
    <row r="40" spans="14:21" s="179" customFormat="1" ht="20.100000000000001" customHeight="1" x14ac:dyDescent="0.15">
      <c r="N40" s="176"/>
      <c r="O40" s="176"/>
      <c r="P40" s="176"/>
      <c r="Q40" s="176"/>
      <c r="R40" s="176"/>
      <c r="S40" s="176"/>
      <c r="T40" s="176"/>
      <c r="U40" s="176"/>
    </row>
    <row r="41" spans="14:21" s="179" customFormat="1" ht="20.100000000000001" customHeight="1" x14ac:dyDescent="0.15">
      <c r="N41" s="176"/>
      <c r="O41" s="176"/>
      <c r="P41" s="176"/>
      <c r="Q41" s="176"/>
      <c r="R41" s="176"/>
      <c r="S41" s="176"/>
      <c r="T41" s="176"/>
      <c r="U41" s="176"/>
    </row>
    <row r="42" spans="14:21" s="179" customFormat="1" ht="20.100000000000001" customHeight="1" x14ac:dyDescent="0.15">
      <c r="N42" s="176"/>
      <c r="O42" s="176"/>
      <c r="P42" s="176"/>
      <c r="Q42" s="176"/>
      <c r="R42" s="176"/>
      <c r="S42" s="176"/>
      <c r="T42" s="176"/>
      <c r="U42" s="176"/>
    </row>
    <row r="43" spans="14:21" s="179" customFormat="1" ht="20.100000000000001" customHeight="1" x14ac:dyDescent="0.15">
      <c r="N43" s="176"/>
      <c r="P43" s="176"/>
      <c r="Q43" s="176"/>
      <c r="R43" s="176"/>
      <c r="S43" s="176"/>
      <c r="T43" s="176"/>
      <c r="U43" s="176"/>
    </row>
    <row r="44" spans="14:21" s="179" customFormat="1" ht="20.100000000000001" customHeight="1" x14ac:dyDescent="0.15">
      <c r="N44" s="176"/>
      <c r="O44" s="176"/>
      <c r="P44" s="176"/>
      <c r="Q44" s="176"/>
      <c r="R44" s="176"/>
      <c r="S44" s="176"/>
      <c r="T44" s="176"/>
      <c r="U44" s="176"/>
    </row>
    <row r="45" spans="14:21" s="179" customFormat="1" ht="20.100000000000001" customHeight="1" x14ac:dyDescent="0.15">
      <c r="N45" s="176"/>
      <c r="O45" s="176"/>
      <c r="P45" s="176"/>
      <c r="Q45" s="176"/>
      <c r="R45" s="176"/>
      <c r="S45" s="176"/>
      <c r="T45" s="176"/>
      <c r="U45" s="176"/>
    </row>
    <row r="46" spans="14:21" s="179" customFormat="1" ht="20.100000000000001" customHeight="1" x14ac:dyDescent="0.15">
      <c r="N46" s="176"/>
      <c r="O46" s="176"/>
      <c r="P46" s="176"/>
      <c r="Q46" s="176"/>
      <c r="R46" s="176"/>
      <c r="S46" s="176"/>
      <c r="T46" s="176"/>
      <c r="U46" s="176"/>
    </row>
    <row r="47" spans="14:21" s="179" customFormat="1" ht="20.100000000000001" customHeight="1" x14ac:dyDescent="0.15">
      <c r="N47" s="176"/>
      <c r="O47" s="176"/>
      <c r="P47" s="176"/>
      <c r="Q47" s="176"/>
      <c r="R47" s="176"/>
      <c r="S47" s="176"/>
      <c r="T47" s="176"/>
      <c r="U47" s="176"/>
    </row>
    <row r="48" spans="14:21" s="179" customFormat="1" ht="20.100000000000001" customHeight="1" x14ac:dyDescent="0.15">
      <c r="N48" s="176"/>
      <c r="O48" s="176"/>
      <c r="P48" s="176"/>
      <c r="Q48" s="176"/>
      <c r="R48" s="176"/>
      <c r="S48" s="176"/>
      <c r="T48" s="176"/>
      <c r="U48" s="176"/>
    </row>
    <row r="49" spans="7:21" s="179" customFormat="1" ht="20.100000000000001" customHeight="1" x14ac:dyDescent="0.15">
      <c r="N49" s="176"/>
      <c r="O49" s="176"/>
      <c r="P49" s="176"/>
      <c r="Q49" s="176"/>
      <c r="R49" s="176"/>
      <c r="S49" s="176"/>
      <c r="T49" s="176"/>
      <c r="U49" s="176"/>
    </row>
    <row r="50" spans="7:21" s="179" customFormat="1" ht="20.100000000000001" customHeight="1" x14ac:dyDescent="0.15">
      <c r="N50" s="176"/>
      <c r="O50" s="176"/>
      <c r="P50" s="176"/>
      <c r="Q50" s="176"/>
      <c r="R50" s="176"/>
      <c r="S50" s="176"/>
      <c r="T50" s="176"/>
      <c r="U50" s="176"/>
    </row>
    <row r="51" spans="7:21" s="179" customFormat="1" ht="20.100000000000001" customHeight="1" x14ac:dyDescent="0.15">
      <c r="N51" s="176"/>
      <c r="O51" s="176"/>
      <c r="P51" s="176"/>
      <c r="Q51" s="176"/>
      <c r="R51" s="176"/>
      <c r="S51" s="176"/>
      <c r="T51" s="176"/>
      <c r="U51" s="176"/>
    </row>
    <row r="52" spans="7:21" s="179" customFormat="1" x14ac:dyDescent="0.15"/>
    <row r="53" spans="7:21" x14ac:dyDescent="0.15">
      <c r="G53" s="178"/>
    </row>
    <row r="73" ht="13.5" customHeight="1" x14ac:dyDescent="0.15"/>
    <row r="94" spans="1:7" x14ac:dyDescent="0.15">
      <c r="A94" s="177"/>
      <c r="B94" s="177"/>
      <c r="C94" s="177"/>
      <c r="D94" s="177"/>
      <c r="E94" s="177"/>
      <c r="F94" s="177"/>
      <c r="G94" s="177"/>
    </row>
  </sheetData>
  <mergeCells count="20">
    <mergeCell ref="J6:L6"/>
    <mergeCell ref="M6:M7"/>
    <mergeCell ref="N6:P6"/>
    <mergeCell ref="Q6:Q7"/>
    <mergeCell ref="X4:Y4"/>
    <mergeCell ref="A5:A7"/>
    <mergeCell ref="B5:E5"/>
    <mergeCell ref="F5:I5"/>
    <mergeCell ref="J5:M5"/>
    <mergeCell ref="N5:Q5"/>
    <mergeCell ref="R5:U5"/>
    <mergeCell ref="V5:Y5"/>
    <mergeCell ref="B6:D6"/>
    <mergeCell ref="E6:E7"/>
    <mergeCell ref="R6:T6"/>
    <mergeCell ref="U6:U7"/>
    <mergeCell ref="V6:X6"/>
    <mergeCell ref="Y6:Y7"/>
    <mergeCell ref="F6:H6"/>
    <mergeCell ref="I6:I7"/>
  </mergeCells>
  <phoneticPr fontId="1"/>
  <pageMargins left="0.70866141732283472" right="0.70866141732283472" top="0.74803149606299213" bottom="0.74803149606299213" header="0.31496062992125984" footer="0.31496062992125984"/>
  <pageSetup paperSize="8" scale="96" orientation="landscape" verticalDpi="1200" r:id="rId1"/>
  <headerFooter>
    <oddHeader>&amp;R
人口－１５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Y95"/>
  <sheetViews>
    <sheetView view="pageBreakPreview" zoomScaleNormal="100" zoomScaleSheetLayoutView="100" workbookViewId="0">
      <selection activeCell="O4" sqref="O4"/>
    </sheetView>
  </sheetViews>
  <sheetFormatPr defaultRowHeight="13.5" x14ac:dyDescent="0.15"/>
  <cols>
    <col min="1" max="1" width="9.75" style="176" customWidth="1"/>
    <col min="2" max="25" width="8.125" style="176" customWidth="1"/>
    <col min="26" max="16384" width="9" style="176"/>
  </cols>
  <sheetData>
    <row r="1" spans="1:25" ht="15" customHeight="1" x14ac:dyDescent="0.15">
      <c r="L1" s="285" t="s">
        <v>130</v>
      </c>
      <c r="M1" s="285"/>
      <c r="X1" s="285" t="s">
        <v>129</v>
      </c>
      <c r="Y1" s="285"/>
    </row>
    <row r="2" spans="1:25" ht="15" customHeight="1" x14ac:dyDescent="0.15"/>
    <row r="3" spans="1:25" ht="15" customHeight="1" x14ac:dyDescent="0.15"/>
    <row r="4" spans="1:25" ht="15" customHeight="1" x14ac:dyDescent="0.15"/>
    <row r="5" spans="1:25" ht="22.5" customHeight="1" thickBot="1" x14ac:dyDescent="0.2">
      <c r="A5" s="232" t="s">
        <v>128</v>
      </c>
      <c r="M5" s="177"/>
      <c r="X5" s="266" t="s">
        <v>127</v>
      </c>
      <c r="Y5" s="266"/>
    </row>
    <row r="6" spans="1:25" ht="32.25" customHeight="1" x14ac:dyDescent="0.15">
      <c r="A6" s="305" t="s">
        <v>126</v>
      </c>
      <c r="B6" s="308" t="s">
        <v>90</v>
      </c>
      <c r="C6" s="309"/>
      <c r="D6" s="309"/>
      <c r="E6" s="310"/>
      <c r="F6" s="311" t="s">
        <v>89</v>
      </c>
      <c r="G6" s="309"/>
      <c r="H6" s="309"/>
      <c r="I6" s="312"/>
      <c r="J6" s="308" t="s">
        <v>125</v>
      </c>
      <c r="K6" s="309"/>
      <c r="L6" s="309"/>
      <c r="M6" s="310"/>
      <c r="N6" s="310" t="s">
        <v>124</v>
      </c>
      <c r="O6" s="294"/>
      <c r="P6" s="294"/>
      <c r="Q6" s="296"/>
      <c r="R6" s="294" t="s">
        <v>123</v>
      </c>
      <c r="S6" s="294"/>
      <c r="T6" s="294"/>
      <c r="U6" s="294"/>
      <c r="V6" s="295" t="s">
        <v>122</v>
      </c>
      <c r="W6" s="294"/>
      <c r="X6" s="294"/>
      <c r="Y6" s="296"/>
    </row>
    <row r="7" spans="1:25" ht="32.25" customHeight="1" x14ac:dyDescent="0.15">
      <c r="A7" s="306"/>
      <c r="B7" s="287" t="s">
        <v>121</v>
      </c>
      <c r="C7" s="291"/>
      <c r="D7" s="291"/>
      <c r="E7" s="292" t="s">
        <v>120</v>
      </c>
      <c r="F7" s="301" t="s">
        <v>121</v>
      </c>
      <c r="G7" s="291"/>
      <c r="H7" s="291"/>
      <c r="I7" s="299" t="s">
        <v>120</v>
      </c>
      <c r="J7" s="302" t="s">
        <v>2</v>
      </c>
      <c r="K7" s="303"/>
      <c r="L7" s="304"/>
      <c r="M7" s="292" t="s">
        <v>3</v>
      </c>
      <c r="N7" s="292" t="s">
        <v>121</v>
      </c>
      <c r="O7" s="286"/>
      <c r="P7" s="287"/>
      <c r="Q7" s="297" t="s">
        <v>120</v>
      </c>
      <c r="R7" s="286" t="s">
        <v>121</v>
      </c>
      <c r="S7" s="286"/>
      <c r="T7" s="287"/>
      <c r="U7" s="288" t="s">
        <v>120</v>
      </c>
      <c r="V7" s="290" t="s">
        <v>121</v>
      </c>
      <c r="W7" s="286"/>
      <c r="X7" s="287"/>
      <c r="Y7" s="299" t="s">
        <v>120</v>
      </c>
    </row>
    <row r="8" spans="1:25" ht="32.25" customHeight="1" thickBot="1" x14ac:dyDescent="0.2">
      <c r="A8" s="307"/>
      <c r="B8" s="230" t="s">
        <v>119</v>
      </c>
      <c r="C8" s="228" t="s">
        <v>55</v>
      </c>
      <c r="D8" s="227" t="s">
        <v>54</v>
      </c>
      <c r="E8" s="293"/>
      <c r="F8" s="229" t="s">
        <v>119</v>
      </c>
      <c r="G8" s="228" t="s">
        <v>55</v>
      </c>
      <c r="H8" s="227" t="s">
        <v>54</v>
      </c>
      <c r="I8" s="300"/>
      <c r="J8" s="230" t="s">
        <v>4</v>
      </c>
      <c r="K8" s="228" t="s">
        <v>5</v>
      </c>
      <c r="L8" s="227" t="s">
        <v>6</v>
      </c>
      <c r="M8" s="293"/>
      <c r="N8" s="231" t="s">
        <v>119</v>
      </c>
      <c r="O8" s="228" t="s">
        <v>55</v>
      </c>
      <c r="P8" s="227" t="s">
        <v>54</v>
      </c>
      <c r="Q8" s="298"/>
      <c r="R8" s="230" t="s">
        <v>119</v>
      </c>
      <c r="S8" s="228" t="s">
        <v>55</v>
      </c>
      <c r="T8" s="227" t="s">
        <v>54</v>
      </c>
      <c r="U8" s="289"/>
      <c r="V8" s="229" t="s">
        <v>119</v>
      </c>
      <c r="W8" s="228" t="s">
        <v>55</v>
      </c>
      <c r="X8" s="227" t="s">
        <v>54</v>
      </c>
      <c r="Y8" s="300"/>
    </row>
    <row r="9" spans="1:25" ht="32.25" customHeight="1" x14ac:dyDescent="0.15">
      <c r="A9" s="226" t="s">
        <v>118</v>
      </c>
      <c r="B9" s="218" t="s">
        <v>117</v>
      </c>
      <c r="C9" s="215" t="s">
        <v>117</v>
      </c>
      <c r="D9" s="214" t="s">
        <v>117</v>
      </c>
      <c r="E9" s="225" t="s">
        <v>117</v>
      </c>
      <c r="F9" s="216">
        <v>24020</v>
      </c>
      <c r="G9" s="215" t="s">
        <v>117</v>
      </c>
      <c r="H9" s="214" t="s">
        <v>117</v>
      </c>
      <c r="I9" s="224">
        <v>4786</v>
      </c>
      <c r="J9" s="223">
        <v>3943</v>
      </c>
      <c r="K9" s="222">
        <v>1971</v>
      </c>
      <c r="L9" s="221">
        <v>1972</v>
      </c>
      <c r="M9" s="220">
        <v>837</v>
      </c>
      <c r="N9" s="219" t="s">
        <v>117</v>
      </c>
      <c r="O9" s="215" t="s">
        <v>117</v>
      </c>
      <c r="P9" s="214" t="s">
        <v>117</v>
      </c>
      <c r="Q9" s="213" t="s">
        <v>117</v>
      </c>
      <c r="R9" s="218">
        <v>6968</v>
      </c>
      <c r="S9" s="215">
        <v>3263</v>
      </c>
      <c r="T9" s="214">
        <v>3705</v>
      </c>
      <c r="U9" s="217">
        <v>1313</v>
      </c>
      <c r="V9" s="216" t="s">
        <v>117</v>
      </c>
      <c r="W9" s="215" t="s">
        <v>116</v>
      </c>
      <c r="X9" s="214" t="s">
        <v>115</v>
      </c>
      <c r="Y9" s="213" t="s">
        <v>109</v>
      </c>
    </row>
    <row r="10" spans="1:25" ht="32.25" customHeight="1" x14ac:dyDescent="0.15">
      <c r="A10" s="211" t="s">
        <v>114</v>
      </c>
      <c r="B10" s="202" t="s">
        <v>109</v>
      </c>
      <c r="C10" s="199" t="s">
        <v>109</v>
      </c>
      <c r="D10" s="198" t="s">
        <v>109</v>
      </c>
      <c r="E10" s="201" t="s">
        <v>109</v>
      </c>
      <c r="F10" s="200">
        <v>23740</v>
      </c>
      <c r="G10" s="199" t="s">
        <v>109</v>
      </c>
      <c r="H10" s="198" t="s">
        <v>109</v>
      </c>
      <c r="I10" s="197">
        <v>4997</v>
      </c>
      <c r="J10" s="207">
        <v>3981</v>
      </c>
      <c r="K10" s="206">
        <v>2066</v>
      </c>
      <c r="L10" s="205">
        <v>1915</v>
      </c>
      <c r="M10" s="204">
        <v>848</v>
      </c>
      <c r="N10" s="203" t="s">
        <v>109</v>
      </c>
      <c r="O10" s="199" t="s">
        <v>109</v>
      </c>
      <c r="P10" s="198" t="s">
        <v>109</v>
      </c>
      <c r="Q10" s="197" t="s">
        <v>109</v>
      </c>
      <c r="R10" s="202">
        <v>7011</v>
      </c>
      <c r="S10" s="199">
        <v>3302</v>
      </c>
      <c r="T10" s="198">
        <v>3709</v>
      </c>
      <c r="U10" s="201">
        <v>1350</v>
      </c>
      <c r="V10" s="200">
        <v>5927</v>
      </c>
      <c r="W10" s="199">
        <v>2942</v>
      </c>
      <c r="X10" s="198">
        <v>2985</v>
      </c>
      <c r="Y10" s="197">
        <v>1149</v>
      </c>
    </row>
    <row r="11" spans="1:25" ht="32.25" customHeight="1" x14ac:dyDescent="0.15">
      <c r="A11" s="211" t="s">
        <v>113</v>
      </c>
      <c r="B11" s="212" t="s">
        <v>109</v>
      </c>
      <c r="C11" s="199" t="s">
        <v>109</v>
      </c>
      <c r="D11" s="198" t="s">
        <v>109</v>
      </c>
      <c r="E11" s="201" t="s">
        <v>109</v>
      </c>
      <c r="F11" s="200">
        <v>26796</v>
      </c>
      <c r="G11" s="199" t="s">
        <v>109</v>
      </c>
      <c r="H11" s="198" t="s">
        <v>109</v>
      </c>
      <c r="I11" s="197">
        <v>4944</v>
      </c>
      <c r="J11" s="207">
        <v>3711</v>
      </c>
      <c r="K11" s="206">
        <v>1848</v>
      </c>
      <c r="L11" s="205">
        <v>1863</v>
      </c>
      <c r="M11" s="204">
        <v>801</v>
      </c>
      <c r="N11" s="203" t="s">
        <v>109</v>
      </c>
      <c r="O11" s="199" t="s">
        <v>109</v>
      </c>
      <c r="P11" s="198" t="s">
        <v>109</v>
      </c>
      <c r="Q11" s="197" t="s">
        <v>109</v>
      </c>
      <c r="R11" s="202">
        <v>7376</v>
      </c>
      <c r="S11" s="199">
        <v>3466</v>
      </c>
      <c r="T11" s="198">
        <v>3910</v>
      </c>
      <c r="U11" s="201">
        <v>1431</v>
      </c>
      <c r="V11" s="200">
        <v>6113</v>
      </c>
      <c r="W11" s="199">
        <v>2979</v>
      </c>
      <c r="X11" s="198">
        <v>3134</v>
      </c>
      <c r="Y11" s="197">
        <v>1172</v>
      </c>
    </row>
    <row r="12" spans="1:25" ht="32.25" customHeight="1" x14ac:dyDescent="0.15">
      <c r="A12" s="211" t="s">
        <v>112</v>
      </c>
      <c r="B12" s="202" t="s">
        <v>109</v>
      </c>
      <c r="C12" s="199" t="s">
        <v>109</v>
      </c>
      <c r="D12" s="198" t="s">
        <v>109</v>
      </c>
      <c r="E12" s="201" t="s">
        <v>109</v>
      </c>
      <c r="F12" s="200">
        <v>27076</v>
      </c>
      <c r="G12" s="199" t="s">
        <v>109</v>
      </c>
      <c r="H12" s="198" t="s">
        <v>109</v>
      </c>
      <c r="I12" s="197">
        <v>5104</v>
      </c>
      <c r="J12" s="207">
        <v>3732</v>
      </c>
      <c r="K12" s="206">
        <v>1843</v>
      </c>
      <c r="L12" s="205">
        <v>1889</v>
      </c>
      <c r="M12" s="204">
        <v>788</v>
      </c>
      <c r="N12" s="203" t="s">
        <v>109</v>
      </c>
      <c r="O12" s="199" t="s">
        <v>109</v>
      </c>
      <c r="P12" s="198" t="s">
        <v>109</v>
      </c>
      <c r="Q12" s="197" t="s">
        <v>109</v>
      </c>
      <c r="R12" s="202">
        <v>7759</v>
      </c>
      <c r="S12" s="199">
        <v>3581</v>
      </c>
      <c r="T12" s="198">
        <v>4178</v>
      </c>
      <c r="U12" s="201">
        <v>1471</v>
      </c>
      <c r="V12" s="200">
        <v>6232</v>
      </c>
      <c r="W12" s="199">
        <v>2988</v>
      </c>
      <c r="X12" s="198">
        <v>3244</v>
      </c>
      <c r="Y12" s="197">
        <v>1197</v>
      </c>
    </row>
    <row r="13" spans="1:25" ht="32.25" customHeight="1" x14ac:dyDescent="0.15">
      <c r="A13" s="211" t="s">
        <v>111</v>
      </c>
      <c r="B13" s="202" t="s">
        <v>109</v>
      </c>
      <c r="C13" s="199" t="s">
        <v>109</v>
      </c>
      <c r="D13" s="198" t="s">
        <v>109</v>
      </c>
      <c r="E13" s="201" t="s">
        <v>109</v>
      </c>
      <c r="F13" s="200">
        <v>30452</v>
      </c>
      <c r="G13" s="199" t="s">
        <v>109</v>
      </c>
      <c r="H13" s="198" t="s">
        <v>109</v>
      </c>
      <c r="I13" s="197">
        <v>5935</v>
      </c>
      <c r="J13" s="207">
        <v>3820</v>
      </c>
      <c r="K13" s="206">
        <v>1909</v>
      </c>
      <c r="L13" s="205">
        <v>1911</v>
      </c>
      <c r="M13" s="204">
        <v>770</v>
      </c>
      <c r="N13" s="203" t="s">
        <v>109</v>
      </c>
      <c r="O13" s="199" t="s">
        <v>109</v>
      </c>
      <c r="P13" s="198" t="s">
        <v>109</v>
      </c>
      <c r="Q13" s="197" t="s">
        <v>109</v>
      </c>
      <c r="R13" s="202">
        <v>7815</v>
      </c>
      <c r="S13" s="199">
        <v>3676</v>
      </c>
      <c r="T13" s="198">
        <v>4139</v>
      </c>
      <c r="U13" s="201">
        <v>1491</v>
      </c>
      <c r="V13" s="200">
        <v>6350</v>
      </c>
      <c r="W13" s="199">
        <v>3087</v>
      </c>
      <c r="X13" s="198">
        <v>3263</v>
      </c>
      <c r="Y13" s="197">
        <v>1216</v>
      </c>
    </row>
    <row r="14" spans="1:25" ht="32.25" customHeight="1" x14ac:dyDescent="0.15">
      <c r="A14" s="211" t="s">
        <v>97</v>
      </c>
      <c r="B14" s="202" t="s">
        <v>109</v>
      </c>
      <c r="C14" s="199" t="s">
        <v>109</v>
      </c>
      <c r="D14" s="198" t="s">
        <v>109</v>
      </c>
      <c r="E14" s="201" t="s">
        <v>109</v>
      </c>
      <c r="F14" s="200">
        <v>55036</v>
      </c>
      <c r="G14" s="199">
        <v>27291</v>
      </c>
      <c r="H14" s="198">
        <v>27745</v>
      </c>
      <c r="I14" s="197">
        <v>11464</v>
      </c>
      <c r="J14" s="207">
        <v>5666</v>
      </c>
      <c r="K14" s="206">
        <v>2723</v>
      </c>
      <c r="L14" s="205">
        <v>2943</v>
      </c>
      <c r="M14" s="204">
        <v>1097</v>
      </c>
      <c r="N14" s="203" t="s">
        <v>109</v>
      </c>
      <c r="O14" s="199" t="s">
        <v>109</v>
      </c>
      <c r="P14" s="198" t="s">
        <v>109</v>
      </c>
      <c r="Q14" s="197" t="s">
        <v>109</v>
      </c>
      <c r="R14" s="202">
        <v>10461</v>
      </c>
      <c r="S14" s="199">
        <v>5024</v>
      </c>
      <c r="T14" s="198">
        <v>5437</v>
      </c>
      <c r="U14" s="201">
        <v>1992</v>
      </c>
      <c r="V14" s="200">
        <v>11037</v>
      </c>
      <c r="W14" s="199">
        <v>5255</v>
      </c>
      <c r="X14" s="198">
        <v>5782</v>
      </c>
      <c r="Y14" s="197">
        <v>2081</v>
      </c>
    </row>
    <row r="15" spans="1:25" ht="32.25" customHeight="1" x14ac:dyDescent="0.15">
      <c r="A15" s="211" t="s">
        <v>110</v>
      </c>
      <c r="B15" s="202" t="s">
        <v>109</v>
      </c>
      <c r="C15" s="199" t="s">
        <v>109</v>
      </c>
      <c r="D15" s="198" t="s">
        <v>109</v>
      </c>
      <c r="E15" s="201" t="s">
        <v>109</v>
      </c>
      <c r="F15" s="200">
        <v>55178</v>
      </c>
      <c r="G15" s="199">
        <v>27042</v>
      </c>
      <c r="H15" s="198">
        <v>28136</v>
      </c>
      <c r="I15" s="197">
        <v>11132</v>
      </c>
      <c r="J15" s="207">
        <v>5621</v>
      </c>
      <c r="K15" s="206">
        <v>2746</v>
      </c>
      <c r="L15" s="205">
        <v>2875</v>
      </c>
      <c r="M15" s="204">
        <v>1049</v>
      </c>
      <c r="N15" s="203" t="s">
        <v>109</v>
      </c>
      <c r="O15" s="199" t="s">
        <v>109</v>
      </c>
      <c r="P15" s="198" t="s">
        <v>109</v>
      </c>
      <c r="Q15" s="197" t="s">
        <v>109</v>
      </c>
      <c r="R15" s="202">
        <v>10750</v>
      </c>
      <c r="S15" s="199">
        <v>5175</v>
      </c>
      <c r="T15" s="198">
        <v>5575</v>
      </c>
      <c r="U15" s="201">
        <v>1499</v>
      </c>
      <c r="V15" s="200">
        <v>11261</v>
      </c>
      <c r="W15" s="199">
        <v>5471</v>
      </c>
      <c r="X15" s="198">
        <v>5790</v>
      </c>
      <c r="Y15" s="197">
        <v>2133</v>
      </c>
    </row>
    <row r="16" spans="1:25" ht="32.25" customHeight="1" x14ac:dyDescent="0.15">
      <c r="A16" s="211" t="s">
        <v>108</v>
      </c>
      <c r="B16" s="202">
        <f t="shared" ref="B16:B26" si="0">SUM(C16:D16)</f>
        <v>101542</v>
      </c>
      <c r="C16" s="199">
        <v>50407</v>
      </c>
      <c r="D16" s="198">
        <v>51135</v>
      </c>
      <c r="E16" s="201">
        <v>19409</v>
      </c>
      <c r="F16" s="200">
        <v>61359</v>
      </c>
      <c r="G16" s="199">
        <v>31302</v>
      </c>
      <c r="H16" s="198">
        <v>30057</v>
      </c>
      <c r="I16" s="197">
        <v>12020</v>
      </c>
      <c r="J16" s="207">
        <v>5381</v>
      </c>
      <c r="K16" s="206">
        <v>2594</v>
      </c>
      <c r="L16" s="205">
        <v>2787</v>
      </c>
      <c r="M16" s="204">
        <v>1021</v>
      </c>
      <c r="N16" s="203">
        <v>10155</v>
      </c>
      <c r="O16" s="199">
        <v>5048</v>
      </c>
      <c r="P16" s="198">
        <v>5107</v>
      </c>
      <c r="Q16" s="197">
        <v>1801</v>
      </c>
      <c r="R16" s="202">
        <v>12128</v>
      </c>
      <c r="S16" s="199">
        <v>5729</v>
      </c>
      <c r="T16" s="198">
        <v>6399</v>
      </c>
      <c r="U16" s="201">
        <v>2238</v>
      </c>
      <c r="V16" s="200">
        <v>12519</v>
      </c>
      <c r="W16" s="199">
        <v>5734</v>
      </c>
      <c r="X16" s="198">
        <v>6785</v>
      </c>
      <c r="Y16" s="197">
        <v>2329</v>
      </c>
    </row>
    <row r="17" spans="1:25" ht="32.25" customHeight="1" x14ac:dyDescent="0.15">
      <c r="A17" s="211" t="s">
        <v>107</v>
      </c>
      <c r="B17" s="202">
        <f t="shared" si="0"/>
        <v>105590</v>
      </c>
      <c r="C17" s="199">
        <v>51525</v>
      </c>
      <c r="D17" s="198">
        <v>54065</v>
      </c>
      <c r="E17" s="201">
        <v>21919</v>
      </c>
      <c r="F17" s="200">
        <v>65313</v>
      </c>
      <c r="G17" s="199">
        <v>32632</v>
      </c>
      <c r="H17" s="198">
        <v>32681</v>
      </c>
      <c r="I17" s="197">
        <v>14206</v>
      </c>
      <c r="J17" s="207">
        <v>5219</v>
      </c>
      <c r="K17" s="206">
        <v>2527</v>
      </c>
      <c r="L17" s="205">
        <v>2692</v>
      </c>
      <c r="M17" s="204">
        <v>1048</v>
      </c>
      <c r="N17" s="203">
        <v>9908</v>
      </c>
      <c r="O17" s="199">
        <v>4872</v>
      </c>
      <c r="P17" s="198">
        <v>5036</v>
      </c>
      <c r="Q17" s="197">
        <v>1841</v>
      </c>
      <c r="R17" s="202">
        <v>12114</v>
      </c>
      <c r="S17" s="199">
        <v>5621</v>
      </c>
      <c r="T17" s="198">
        <v>6493</v>
      </c>
      <c r="U17" s="201">
        <v>2338</v>
      </c>
      <c r="V17" s="200">
        <v>13036</v>
      </c>
      <c r="W17" s="199">
        <v>5873</v>
      </c>
      <c r="X17" s="198">
        <v>7163</v>
      </c>
      <c r="Y17" s="197">
        <v>2486</v>
      </c>
    </row>
    <row r="18" spans="1:25" ht="32.25" customHeight="1" x14ac:dyDescent="0.15">
      <c r="A18" s="211" t="s">
        <v>106</v>
      </c>
      <c r="B18" s="202">
        <f t="shared" si="0"/>
        <v>117846</v>
      </c>
      <c r="C18" s="199">
        <v>57611</v>
      </c>
      <c r="D18" s="198">
        <v>60235</v>
      </c>
      <c r="E18" s="201">
        <v>31658</v>
      </c>
      <c r="F18" s="200">
        <v>75171</v>
      </c>
      <c r="G18" s="199">
        <v>37559</v>
      </c>
      <c r="H18" s="198">
        <v>37612</v>
      </c>
      <c r="I18" s="197">
        <v>17796</v>
      </c>
      <c r="J18" s="207">
        <v>5228</v>
      </c>
      <c r="K18" s="206">
        <v>2537</v>
      </c>
      <c r="L18" s="205">
        <v>2691</v>
      </c>
      <c r="M18" s="204">
        <v>1114</v>
      </c>
      <c r="N18" s="203">
        <v>9760</v>
      </c>
      <c r="O18" s="199">
        <v>4769</v>
      </c>
      <c r="P18" s="198">
        <v>4991</v>
      </c>
      <c r="Q18" s="197">
        <v>1900</v>
      </c>
      <c r="R18" s="202">
        <v>12386</v>
      </c>
      <c r="S18" s="199">
        <v>5765</v>
      </c>
      <c r="T18" s="198">
        <v>6621</v>
      </c>
      <c r="U18" s="201">
        <v>2528</v>
      </c>
      <c r="V18" s="200">
        <v>15301</v>
      </c>
      <c r="W18" s="199">
        <v>6981</v>
      </c>
      <c r="X18" s="198">
        <v>8320</v>
      </c>
      <c r="Y18" s="197">
        <v>3100</v>
      </c>
    </row>
    <row r="19" spans="1:25" ht="32.25" customHeight="1" x14ac:dyDescent="0.15">
      <c r="A19" s="211" t="s">
        <v>105</v>
      </c>
      <c r="B19" s="202">
        <f t="shared" si="0"/>
        <v>130997</v>
      </c>
      <c r="C19" s="199">
        <v>64724</v>
      </c>
      <c r="D19" s="198">
        <v>66273</v>
      </c>
      <c r="E19" s="201">
        <v>31467</v>
      </c>
      <c r="F19" s="200">
        <v>85860</v>
      </c>
      <c r="G19" s="199">
        <v>43092</v>
      </c>
      <c r="H19" s="198">
        <v>42768</v>
      </c>
      <c r="I19" s="197">
        <v>21487</v>
      </c>
      <c r="J19" s="207">
        <v>5420</v>
      </c>
      <c r="K19" s="206">
        <v>2639</v>
      </c>
      <c r="L19" s="205">
        <v>2781</v>
      </c>
      <c r="M19" s="204">
        <v>1219</v>
      </c>
      <c r="N19" s="203">
        <v>10356</v>
      </c>
      <c r="O19" s="199">
        <v>5083</v>
      </c>
      <c r="P19" s="198">
        <v>5273</v>
      </c>
      <c r="Q19" s="197">
        <v>2191</v>
      </c>
      <c r="R19" s="202">
        <v>12659</v>
      </c>
      <c r="S19" s="199">
        <v>6037</v>
      </c>
      <c r="T19" s="198">
        <v>6622</v>
      </c>
      <c r="U19" s="201">
        <v>2782</v>
      </c>
      <c r="V19" s="200">
        <v>16702</v>
      </c>
      <c r="W19" s="199">
        <v>7873</v>
      </c>
      <c r="X19" s="198">
        <v>8829</v>
      </c>
      <c r="Y19" s="197">
        <v>3788</v>
      </c>
    </row>
    <row r="20" spans="1:25" ht="32.25" customHeight="1" x14ac:dyDescent="0.15">
      <c r="A20" s="211" t="s">
        <v>104</v>
      </c>
      <c r="B20" s="202">
        <f t="shared" si="0"/>
        <v>147016</v>
      </c>
      <c r="C20" s="199">
        <v>72473</v>
      </c>
      <c r="D20" s="198">
        <v>74543</v>
      </c>
      <c r="E20" s="201">
        <v>37098</v>
      </c>
      <c r="F20" s="200">
        <v>98223</v>
      </c>
      <c r="G20" s="199">
        <v>49170</v>
      </c>
      <c r="H20" s="198">
        <v>49053</v>
      </c>
      <c r="I20" s="197">
        <v>25530</v>
      </c>
      <c r="J20" s="207">
        <v>6103</v>
      </c>
      <c r="K20" s="206">
        <v>3024</v>
      </c>
      <c r="L20" s="205">
        <v>3079</v>
      </c>
      <c r="M20" s="204">
        <v>1411</v>
      </c>
      <c r="N20" s="203">
        <v>12258</v>
      </c>
      <c r="O20" s="199">
        <v>6091</v>
      </c>
      <c r="P20" s="198">
        <v>6167</v>
      </c>
      <c r="Q20" s="197">
        <v>2696</v>
      </c>
      <c r="R20" s="202">
        <v>12947</v>
      </c>
      <c r="S20" s="199">
        <v>6315</v>
      </c>
      <c r="T20" s="198">
        <v>6631</v>
      </c>
      <c r="U20" s="201">
        <v>2962</v>
      </c>
      <c r="V20" s="200">
        <v>18597</v>
      </c>
      <c r="W20" s="199">
        <v>8984</v>
      </c>
      <c r="X20" s="198">
        <v>9613</v>
      </c>
      <c r="Y20" s="197">
        <v>4499</v>
      </c>
    </row>
    <row r="21" spans="1:25" ht="32.25" customHeight="1" x14ac:dyDescent="0.15">
      <c r="A21" s="211" t="s">
        <v>103</v>
      </c>
      <c r="B21" s="202">
        <f t="shared" si="0"/>
        <v>157084</v>
      </c>
      <c r="C21" s="199">
        <v>78111</v>
      </c>
      <c r="D21" s="198">
        <v>78973</v>
      </c>
      <c r="E21" s="201">
        <v>41995</v>
      </c>
      <c r="F21" s="200">
        <v>103097</v>
      </c>
      <c r="G21" s="199">
        <v>51443</v>
      </c>
      <c r="H21" s="198">
        <v>51654</v>
      </c>
      <c r="I21" s="197">
        <v>28344</v>
      </c>
      <c r="J21" s="207">
        <v>8151</v>
      </c>
      <c r="K21" s="206">
        <v>4088</v>
      </c>
      <c r="L21" s="205">
        <v>4063</v>
      </c>
      <c r="M21" s="204">
        <v>2079</v>
      </c>
      <c r="N21" s="203">
        <v>13437</v>
      </c>
      <c r="O21" s="199">
        <v>6702</v>
      </c>
      <c r="P21" s="198">
        <v>6735</v>
      </c>
      <c r="Q21" s="197">
        <v>3204</v>
      </c>
      <c r="R21" s="202">
        <v>12942</v>
      </c>
      <c r="S21" s="199">
        <v>6301</v>
      </c>
      <c r="T21" s="198">
        <v>6641</v>
      </c>
      <c r="U21" s="201">
        <v>3156</v>
      </c>
      <c r="V21" s="200">
        <v>19457</v>
      </c>
      <c r="W21" s="199">
        <v>9577</v>
      </c>
      <c r="X21" s="198">
        <v>9880</v>
      </c>
      <c r="Y21" s="197">
        <v>5212</v>
      </c>
    </row>
    <row r="22" spans="1:25" ht="32.25" customHeight="1" x14ac:dyDescent="0.15">
      <c r="A22" s="211" t="s">
        <v>102</v>
      </c>
      <c r="B22" s="202">
        <f t="shared" si="0"/>
        <v>162922</v>
      </c>
      <c r="C22" s="199">
        <v>80821</v>
      </c>
      <c r="D22" s="198">
        <v>82101</v>
      </c>
      <c r="E22" s="201">
        <v>44147</v>
      </c>
      <c r="F22" s="200">
        <v>107430</v>
      </c>
      <c r="G22" s="199">
        <v>53442</v>
      </c>
      <c r="H22" s="198">
        <v>53988</v>
      </c>
      <c r="I22" s="197">
        <v>30082</v>
      </c>
      <c r="J22" s="207">
        <v>8421</v>
      </c>
      <c r="K22" s="206">
        <v>4183</v>
      </c>
      <c r="L22" s="205">
        <v>4238</v>
      </c>
      <c r="M22" s="204">
        <v>2170</v>
      </c>
      <c r="N22" s="203">
        <v>13991</v>
      </c>
      <c r="O22" s="199">
        <v>6989</v>
      </c>
      <c r="P22" s="198">
        <v>7002</v>
      </c>
      <c r="Q22" s="197">
        <v>3324</v>
      </c>
      <c r="R22" s="202">
        <v>13086</v>
      </c>
      <c r="S22" s="199">
        <v>6376</v>
      </c>
      <c r="T22" s="198">
        <v>6710</v>
      </c>
      <c r="U22" s="201">
        <v>3237</v>
      </c>
      <c r="V22" s="200">
        <v>19994</v>
      </c>
      <c r="W22" s="199">
        <v>9831</v>
      </c>
      <c r="X22" s="198">
        <v>10163</v>
      </c>
      <c r="Y22" s="197">
        <v>5334</v>
      </c>
    </row>
    <row r="23" spans="1:25" ht="32.25" customHeight="1" x14ac:dyDescent="0.15">
      <c r="A23" s="211" t="s">
        <v>101</v>
      </c>
      <c r="B23" s="202">
        <f t="shared" si="0"/>
        <v>168796</v>
      </c>
      <c r="C23" s="199">
        <v>83925</v>
      </c>
      <c r="D23" s="198">
        <v>84871</v>
      </c>
      <c r="E23" s="201">
        <v>48599</v>
      </c>
      <c r="F23" s="200">
        <v>111730</v>
      </c>
      <c r="G23" s="199">
        <v>55724</v>
      </c>
      <c r="H23" s="198">
        <v>56006</v>
      </c>
      <c r="I23" s="197">
        <v>33254</v>
      </c>
      <c r="J23" s="207">
        <v>8019</v>
      </c>
      <c r="K23" s="206">
        <v>3945</v>
      </c>
      <c r="L23" s="205">
        <v>4074</v>
      </c>
      <c r="M23" s="204">
        <v>2150</v>
      </c>
      <c r="N23" s="203">
        <v>14872</v>
      </c>
      <c r="O23" s="199">
        <v>7493</v>
      </c>
      <c r="P23" s="198">
        <v>7379</v>
      </c>
      <c r="Q23" s="197">
        <v>3889</v>
      </c>
      <c r="R23" s="202">
        <v>13297</v>
      </c>
      <c r="S23" s="199">
        <v>6475</v>
      </c>
      <c r="T23" s="198">
        <v>6822</v>
      </c>
      <c r="U23" s="201">
        <v>3450</v>
      </c>
      <c r="V23" s="200">
        <v>20878</v>
      </c>
      <c r="W23" s="199">
        <v>10288</v>
      </c>
      <c r="X23" s="198">
        <v>10590</v>
      </c>
      <c r="Y23" s="197">
        <v>5856</v>
      </c>
    </row>
    <row r="24" spans="1:25" ht="32.25" customHeight="1" x14ac:dyDescent="0.15">
      <c r="A24" s="211" t="s">
        <v>100</v>
      </c>
      <c r="B24" s="202">
        <f t="shared" si="0"/>
        <v>172509</v>
      </c>
      <c r="C24" s="199">
        <v>85601</v>
      </c>
      <c r="D24" s="198">
        <v>86908</v>
      </c>
      <c r="E24" s="201">
        <v>52556</v>
      </c>
      <c r="F24" s="200">
        <v>114380</v>
      </c>
      <c r="G24" s="199">
        <v>56820</v>
      </c>
      <c r="H24" s="198">
        <v>57560</v>
      </c>
      <c r="I24" s="197">
        <v>36000</v>
      </c>
      <c r="J24" s="207">
        <v>7797</v>
      </c>
      <c r="K24" s="206">
        <v>3805</v>
      </c>
      <c r="L24" s="205">
        <v>3992</v>
      </c>
      <c r="M24" s="204">
        <v>2173</v>
      </c>
      <c r="N24" s="203">
        <v>15528</v>
      </c>
      <c r="O24" s="199">
        <v>7832</v>
      </c>
      <c r="P24" s="198">
        <v>7696</v>
      </c>
      <c r="Q24" s="197">
        <v>4322</v>
      </c>
      <c r="R24" s="202">
        <v>13452</v>
      </c>
      <c r="S24" s="199">
        <v>6595</v>
      </c>
      <c r="T24" s="198">
        <v>6857</v>
      </c>
      <c r="U24" s="201">
        <v>3698</v>
      </c>
      <c r="V24" s="200">
        <v>21352</v>
      </c>
      <c r="W24" s="199">
        <v>10549</v>
      </c>
      <c r="X24" s="198">
        <v>10803</v>
      </c>
      <c r="Y24" s="197">
        <v>6363</v>
      </c>
    </row>
    <row r="25" spans="1:25" ht="32.25" customHeight="1" x14ac:dyDescent="0.15">
      <c r="A25" s="211" t="s">
        <v>99</v>
      </c>
      <c r="B25" s="202">
        <f t="shared" si="0"/>
        <v>176698</v>
      </c>
      <c r="C25" s="199">
        <v>87716</v>
      </c>
      <c r="D25" s="198">
        <v>88982</v>
      </c>
      <c r="E25" s="201">
        <v>56961</v>
      </c>
      <c r="F25" s="200">
        <v>117327</v>
      </c>
      <c r="G25" s="199">
        <v>58297</v>
      </c>
      <c r="H25" s="198">
        <v>59030</v>
      </c>
      <c r="I25" s="197">
        <v>38893</v>
      </c>
      <c r="J25" s="207">
        <v>7922</v>
      </c>
      <c r="K25" s="206">
        <v>3877</v>
      </c>
      <c r="L25" s="205">
        <v>4045</v>
      </c>
      <c r="M25" s="204">
        <v>2392</v>
      </c>
      <c r="N25" s="203">
        <v>16255</v>
      </c>
      <c r="O25" s="199">
        <v>8169</v>
      </c>
      <c r="P25" s="198">
        <v>8086</v>
      </c>
      <c r="Q25" s="197">
        <v>4778</v>
      </c>
      <c r="R25" s="202">
        <v>13530</v>
      </c>
      <c r="S25" s="199">
        <v>6632</v>
      </c>
      <c r="T25" s="198">
        <v>6898</v>
      </c>
      <c r="U25" s="201">
        <v>4049</v>
      </c>
      <c r="V25" s="200">
        <v>21664</v>
      </c>
      <c r="W25" s="199">
        <v>10741</v>
      </c>
      <c r="X25" s="198">
        <v>10923</v>
      </c>
      <c r="Y25" s="197">
        <v>6849</v>
      </c>
    </row>
    <row r="26" spans="1:25" ht="32.25" customHeight="1" x14ac:dyDescent="0.15">
      <c r="A26" s="211" t="s">
        <v>98</v>
      </c>
      <c r="B26" s="202">
        <f t="shared" si="0"/>
        <v>181444</v>
      </c>
      <c r="C26" s="199">
        <v>90367</v>
      </c>
      <c r="D26" s="198">
        <v>91077</v>
      </c>
      <c r="E26" s="201">
        <v>61777</v>
      </c>
      <c r="F26" s="200">
        <v>120967</v>
      </c>
      <c r="G26" s="199">
        <v>60337</v>
      </c>
      <c r="H26" s="198">
        <v>60630</v>
      </c>
      <c r="I26" s="197">
        <v>42308</v>
      </c>
      <c r="J26" s="207">
        <v>8690</v>
      </c>
      <c r="K26" s="206">
        <v>4283</v>
      </c>
      <c r="L26" s="205">
        <v>4407</v>
      </c>
      <c r="M26" s="204">
        <v>2753</v>
      </c>
      <c r="N26" s="203">
        <v>16450</v>
      </c>
      <c r="O26" s="199">
        <v>8310</v>
      </c>
      <c r="P26" s="198">
        <v>8140</v>
      </c>
      <c r="Q26" s="197">
        <v>5202</v>
      </c>
      <c r="R26" s="202">
        <v>13456</v>
      </c>
      <c r="S26" s="199">
        <v>6606</v>
      </c>
      <c r="T26" s="198">
        <v>6850</v>
      </c>
      <c r="U26" s="201">
        <v>4239</v>
      </c>
      <c r="V26" s="200">
        <v>21881</v>
      </c>
      <c r="W26" s="199">
        <v>10831</v>
      </c>
      <c r="X26" s="198">
        <v>11050</v>
      </c>
      <c r="Y26" s="197">
        <v>7275</v>
      </c>
    </row>
    <row r="27" spans="1:25" ht="32.25" customHeight="1" x14ac:dyDescent="0.15">
      <c r="A27" s="211" t="s">
        <v>97</v>
      </c>
      <c r="B27" s="210">
        <v>181928</v>
      </c>
      <c r="C27" s="209">
        <v>90328</v>
      </c>
      <c r="D27" s="208">
        <v>91600</v>
      </c>
      <c r="E27" s="201">
        <v>64904</v>
      </c>
      <c r="F27" s="200">
        <v>121676</v>
      </c>
      <c r="G27" s="199">
        <v>60428</v>
      </c>
      <c r="H27" s="198">
        <v>61248</v>
      </c>
      <c r="I27" s="197">
        <v>44795</v>
      </c>
      <c r="J27" s="207">
        <v>9019</v>
      </c>
      <c r="K27" s="206">
        <v>4427</v>
      </c>
      <c r="L27" s="205">
        <v>4592</v>
      </c>
      <c r="M27" s="204">
        <v>2875</v>
      </c>
      <c r="N27" s="203">
        <v>16234</v>
      </c>
      <c r="O27" s="199">
        <v>8183</v>
      </c>
      <c r="P27" s="198">
        <v>8051</v>
      </c>
      <c r="Q27" s="197">
        <v>5292</v>
      </c>
      <c r="R27" s="202">
        <v>13456</v>
      </c>
      <c r="S27" s="199">
        <v>6588</v>
      </c>
      <c r="T27" s="198">
        <v>6868</v>
      </c>
      <c r="U27" s="201">
        <v>4447</v>
      </c>
      <c r="V27" s="200">
        <v>21543</v>
      </c>
      <c r="W27" s="199">
        <v>10702</v>
      </c>
      <c r="X27" s="198">
        <v>10841</v>
      </c>
      <c r="Y27" s="197">
        <v>7495</v>
      </c>
    </row>
    <row r="28" spans="1:25" ht="32.25" customHeight="1" thickBot="1" x14ac:dyDescent="0.2">
      <c r="A28" s="196" t="s">
        <v>96</v>
      </c>
      <c r="B28" s="195">
        <v>182436</v>
      </c>
      <c r="C28" s="194">
        <v>90869</v>
      </c>
      <c r="D28" s="193">
        <v>91567</v>
      </c>
      <c r="E28" s="186">
        <v>67976</v>
      </c>
      <c r="F28" s="185">
        <v>122806</v>
      </c>
      <c r="G28" s="184">
        <v>61390</v>
      </c>
      <c r="H28" s="183">
        <v>61416</v>
      </c>
      <c r="I28" s="182">
        <v>47217</v>
      </c>
      <c r="J28" s="192">
        <v>8847</v>
      </c>
      <c r="K28" s="191">
        <v>4304</v>
      </c>
      <c r="L28" s="190">
        <v>4543</v>
      </c>
      <c r="M28" s="189">
        <v>2946</v>
      </c>
      <c r="N28" s="188">
        <v>16087</v>
      </c>
      <c r="O28" s="184">
        <v>8049</v>
      </c>
      <c r="P28" s="183">
        <v>8038</v>
      </c>
      <c r="Q28" s="182">
        <v>5416</v>
      </c>
      <c r="R28" s="187">
        <v>13199</v>
      </c>
      <c r="S28" s="184">
        <v>6508</v>
      </c>
      <c r="T28" s="183">
        <v>6691</v>
      </c>
      <c r="U28" s="186">
        <v>4578</v>
      </c>
      <c r="V28" s="185">
        <v>21497</v>
      </c>
      <c r="W28" s="184">
        <v>10618</v>
      </c>
      <c r="X28" s="183">
        <v>10879</v>
      </c>
      <c r="Y28" s="182">
        <v>7819</v>
      </c>
    </row>
    <row r="29" spans="1:25" ht="20.100000000000001" customHeight="1" x14ac:dyDescent="0.15">
      <c r="A29" s="181"/>
      <c r="B29" s="181"/>
      <c r="C29" s="181"/>
      <c r="D29" s="181"/>
      <c r="E29" s="181"/>
      <c r="F29" s="181"/>
      <c r="G29" s="181"/>
      <c r="M29" s="180"/>
      <c r="N29" s="179"/>
      <c r="O29" s="179"/>
      <c r="P29" s="179"/>
      <c r="Q29" s="179"/>
      <c r="R29" s="179"/>
      <c r="S29" s="179"/>
      <c r="T29" s="179"/>
      <c r="U29" s="179"/>
      <c r="V29" s="179"/>
      <c r="W29" s="179"/>
      <c r="X29" s="179"/>
      <c r="Y29" s="180" t="s">
        <v>95</v>
      </c>
    </row>
    <row r="30" spans="1:25" s="179" customFormat="1" ht="20.100000000000001" customHeight="1" x14ac:dyDescent="0.15">
      <c r="N30" s="176"/>
      <c r="O30" s="176"/>
      <c r="P30" s="176"/>
      <c r="Q30" s="176"/>
      <c r="R30" s="176"/>
      <c r="S30" s="176"/>
      <c r="T30" s="176"/>
      <c r="U30" s="176"/>
    </row>
    <row r="31" spans="1:25" s="179" customFormat="1" ht="20.100000000000001" customHeight="1" x14ac:dyDescent="0.15">
      <c r="N31" s="176"/>
      <c r="O31" s="176"/>
      <c r="P31" s="176"/>
      <c r="Q31" s="176"/>
      <c r="R31" s="176"/>
      <c r="S31" s="176"/>
      <c r="T31" s="176"/>
      <c r="U31" s="176"/>
    </row>
    <row r="32" spans="1:25" s="179" customFormat="1" ht="20.100000000000001" customHeight="1" x14ac:dyDescent="0.15">
      <c r="N32" s="176"/>
      <c r="O32" s="176"/>
      <c r="P32" s="176"/>
      <c r="Q32" s="176"/>
      <c r="R32" s="176"/>
      <c r="S32" s="176"/>
      <c r="T32" s="176"/>
      <c r="U32" s="176"/>
    </row>
    <row r="33" spans="14:21" s="179" customFormat="1" ht="20.100000000000001" customHeight="1" x14ac:dyDescent="0.15">
      <c r="N33" s="176"/>
      <c r="O33" s="176"/>
      <c r="P33" s="176"/>
      <c r="Q33" s="176"/>
      <c r="R33" s="176"/>
      <c r="S33" s="176"/>
      <c r="T33" s="176"/>
      <c r="U33" s="176"/>
    </row>
    <row r="34" spans="14:21" s="179" customFormat="1" ht="20.100000000000001" customHeight="1" x14ac:dyDescent="0.15">
      <c r="N34" s="176"/>
      <c r="O34" s="176"/>
      <c r="P34" s="176"/>
      <c r="Q34" s="176"/>
      <c r="R34" s="176"/>
      <c r="S34" s="176"/>
      <c r="T34" s="176"/>
      <c r="U34" s="176"/>
    </row>
    <row r="35" spans="14:21" s="179" customFormat="1" ht="20.100000000000001" customHeight="1" x14ac:dyDescent="0.15">
      <c r="N35" s="176"/>
      <c r="O35" s="176"/>
      <c r="P35" s="176"/>
      <c r="Q35" s="176"/>
      <c r="R35" s="176"/>
      <c r="S35" s="176"/>
      <c r="T35" s="176"/>
      <c r="U35" s="176"/>
    </row>
    <row r="36" spans="14:21" s="179" customFormat="1" ht="20.100000000000001" customHeight="1" x14ac:dyDescent="0.15">
      <c r="N36" s="176"/>
      <c r="O36" s="176"/>
      <c r="P36" s="176"/>
      <c r="Q36" s="176"/>
      <c r="R36" s="176"/>
      <c r="S36" s="176"/>
      <c r="T36" s="176"/>
      <c r="U36" s="176"/>
    </row>
    <row r="37" spans="14:21" s="179" customFormat="1" ht="20.100000000000001" customHeight="1" x14ac:dyDescent="0.15">
      <c r="N37" s="176"/>
      <c r="O37" s="176"/>
      <c r="P37" s="176"/>
      <c r="Q37" s="176"/>
      <c r="R37" s="176"/>
      <c r="S37" s="176"/>
      <c r="T37" s="176"/>
      <c r="U37" s="176"/>
    </row>
    <row r="38" spans="14:21" s="179" customFormat="1" ht="20.100000000000001" customHeight="1" x14ac:dyDescent="0.15">
      <c r="N38" s="176"/>
      <c r="O38" s="176"/>
      <c r="P38" s="176"/>
      <c r="Q38" s="176"/>
      <c r="R38" s="176"/>
      <c r="S38" s="176"/>
      <c r="T38" s="176"/>
      <c r="U38" s="176"/>
    </row>
    <row r="39" spans="14:21" s="179" customFormat="1" ht="20.100000000000001" customHeight="1" x14ac:dyDescent="0.15">
      <c r="N39" s="176"/>
      <c r="O39" s="176"/>
      <c r="P39" s="176"/>
      <c r="Q39" s="176"/>
      <c r="R39" s="176"/>
      <c r="S39" s="176"/>
      <c r="T39" s="176"/>
      <c r="U39" s="176"/>
    </row>
    <row r="40" spans="14:21" s="179" customFormat="1" ht="20.100000000000001" customHeight="1" x14ac:dyDescent="0.15">
      <c r="N40" s="176"/>
      <c r="P40" s="176"/>
      <c r="Q40" s="176"/>
      <c r="R40" s="176"/>
      <c r="S40" s="176"/>
      <c r="T40" s="176"/>
      <c r="U40" s="176"/>
    </row>
    <row r="41" spans="14:21" s="179" customFormat="1" ht="20.100000000000001" customHeight="1" x14ac:dyDescent="0.15">
      <c r="N41" s="176"/>
      <c r="O41" s="176"/>
      <c r="P41" s="176"/>
      <c r="Q41" s="176"/>
      <c r="R41" s="176"/>
      <c r="S41" s="176"/>
      <c r="T41" s="176"/>
      <c r="U41" s="176"/>
    </row>
    <row r="42" spans="14:21" s="179" customFormat="1" ht="20.100000000000001" customHeight="1" x14ac:dyDescent="0.15">
      <c r="N42" s="176"/>
      <c r="O42" s="176"/>
      <c r="P42" s="176"/>
      <c r="Q42" s="176"/>
      <c r="R42" s="176"/>
      <c r="S42" s="176"/>
      <c r="T42" s="176"/>
      <c r="U42" s="176"/>
    </row>
    <row r="43" spans="14:21" s="179" customFormat="1" ht="20.100000000000001" customHeight="1" x14ac:dyDescent="0.15">
      <c r="N43" s="176"/>
      <c r="O43" s="176"/>
      <c r="P43" s="176"/>
      <c r="Q43" s="176"/>
      <c r="R43" s="176"/>
      <c r="S43" s="176"/>
      <c r="T43" s="176"/>
      <c r="U43" s="176"/>
    </row>
    <row r="44" spans="14:21" s="179" customFormat="1" ht="20.100000000000001" customHeight="1" x14ac:dyDescent="0.15">
      <c r="N44" s="176"/>
      <c r="P44" s="176"/>
      <c r="Q44" s="176"/>
      <c r="R44" s="176"/>
      <c r="S44" s="176"/>
      <c r="T44" s="176"/>
      <c r="U44" s="176"/>
    </row>
    <row r="45" spans="14:21" s="179" customFormat="1" ht="20.100000000000001" customHeight="1" x14ac:dyDescent="0.15">
      <c r="N45" s="176"/>
      <c r="O45" s="176"/>
      <c r="P45" s="176"/>
      <c r="Q45" s="176"/>
      <c r="R45" s="176"/>
      <c r="S45" s="176"/>
      <c r="T45" s="176"/>
      <c r="U45" s="176"/>
    </row>
    <row r="46" spans="14:21" s="179" customFormat="1" ht="20.100000000000001" customHeight="1" x14ac:dyDescent="0.15">
      <c r="N46" s="176"/>
      <c r="O46" s="176"/>
      <c r="P46" s="176"/>
      <c r="Q46" s="176"/>
      <c r="R46" s="176"/>
      <c r="S46" s="176"/>
      <c r="T46" s="176"/>
      <c r="U46" s="176"/>
    </row>
    <row r="47" spans="14:21" s="179" customFormat="1" ht="20.100000000000001" customHeight="1" x14ac:dyDescent="0.15">
      <c r="N47" s="176"/>
      <c r="O47" s="176"/>
      <c r="P47" s="176"/>
      <c r="Q47" s="176"/>
      <c r="R47" s="176"/>
      <c r="S47" s="176"/>
      <c r="T47" s="176"/>
      <c r="U47" s="176"/>
    </row>
    <row r="48" spans="14:21" s="179" customFormat="1" ht="20.100000000000001" customHeight="1" x14ac:dyDescent="0.15">
      <c r="N48" s="176"/>
      <c r="O48" s="176"/>
      <c r="P48" s="176"/>
      <c r="Q48" s="176"/>
      <c r="R48" s="176"/>
      <c r="S48" s="176"/>
      <c r="T48" s="176"/>
      <c r="U48" s="176"/>
    </row>
    <row r="49" spans="7:21" s="179" customFormat="1" ht="20.100000000000001" customHeight="1" x14ac:dyDescent="0.15">
      <c r="N49" s="176"/>
      <c r="O49" s="176"/>
      <c r="P49" s="176"/>
      <c r="Q49" s="176"/>
      <c r="R49" s="176"/>
      <c r="S49" s="176"/>
      <c r="T49" s="176"/>
      <c r="U49" s="176"/>
    </row>
    <row r="50" spans="7:21" s="179" customFormat="1" ht="20.100000000000001" customHeight="1" x14ac:dyDescent="0.15">
      <c r="N50" s="176"/>
      <c r="O50" s="176"/>
      <c r="P50" s="176"/>
      <c r="Q50" s="176"/>
      <c r="R50" s="176"/>
      <c r="S50" s="176"/>
      <c r="T50" s="176"/>
      <c r="U50" s="176"/>
    </row>
    <row r="51" spans="7:21" s="179" customFormat="1" ht="20.100000000000001" customHeight="1" x14ac:dyDescent="0.15">
      <c r="N51" s="176"/>
      <c r="O51" s="176"/>
      <c r="P51" s="176"/>
      <c r="Q51" s="176"/>
      <c r="R51" s="176"/>
      <c r="S51" s="176"/>
      <c r="T51" s="176"/>
      <c r="U51" s="176"/>
    </row>
    <row r="52" spans="7:21" s="179" customFormat="1" ht="20.100000000000001" customHeight="1" x14ac:dyDescent="0.15">
      <c r="N52" s="176"/>
      <c r="O52" s="176"/>
      <c r="P52" s="176"/>
      <c r="Q52" s="176"/>
      <c r="R52" s="176"/>
      <c r="S52" s="176"/>
      <c r="T52" s="176"/>
      <c r="U52" s="176"/>
    </row>
    <row r="53" spans="7:21" s="179" customFormat="1" x14ac:dyDescent="0.15"/>
    <row r="54" spans="7:21" x14ac:dyDescent="0.15">
      <c r="G54" s="178"/>
    </row>
    <row r="74" ht="13.5" customHeight="1" x14ac:dyDescent="0.15"/>
    <row r="95" spans="1:7" x14ac:dyDescent="0.15">
      <c r="A95" s="177"/>
      <c r="B95" s="177"/>
      <c r="C95" s="177"/>
      <c r="D95" s="177"/>
      <c r="E95" s="177"/>
      <c r="F95" s="177"/>
      <c r="G95" s="177"/>
    </row>
  </sheetData>
  <mergeCells count="22">
    <mergeCell ref="A6:A8"/>
    <mergeCell ref="B6:E6"/>
    <mergeCell ref="F6:I6"/>
    <mergeCell ref="J6:M6"/>
    <mergeCell ref="N6:Q6"/>
    <mergeCell ref="B7:D7"/>
    <mergeCell ref="E7:E8"/>
    <mergeCell ref="R6:U6"/>
    <mergeCell ref="V6:Y6"/>
    <mergeCell ref="N7:P7"/>
    <mergeCell ref="Q7:Q8"/>
    <mergeCell ref="Y7:Y8"/>
    <mergeCell ref="F7:H7"/>
    <mergeCell ref="I7:I8"/>
    <mergeCell ref="J7:L7"/>
    <mergeCell ref="M7:M8"/>
    <mergeCell ref="L1:M1"/>
    <mergeCell ref="X1:Y1"/>
    <mergeCell ref="X5:Y5"/>
    <mergeCell ref="R7:T7"/>
    <mergeCell ref="U7:U8"/>
    <mergeCell ref="V7:X7"/>
  </mergeCells>
  <phoneticPr fontId="1"/>
  <printOptions horizontalCentered="1"/>
  <pageMargins left="0.70866141732283472" right="0.70866141732283472" top="0.74803149606299213" bottom="0.74803149606299213" header="0.31496062992125984" footer="0.31496062992125984"/>
  <pageSetup paperSize="9" scale="83" orientation="portrait" verticalDpi="1200" r:id="rId1"/>
  <headerFooter>
    <oddHeader xml:space="preserve">&amp;R
</oddHead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Z59"/>
  <sheetViews>
    <sheetView view="pageBreakPreview" zoomScaleNormal="100" zoomScaleSheetLayoutView="100" workbookViewId="0">
      <selection activeCell="S10" sqref="S10"/>
    </sheetView>
  </sheetViews>
  <sheetFormatPr defaultRowHeight="13.5" x14ac:dyDescent="0.15"/>
  <cols>
    <col min="1" max="1" width="1.25" style="313" customWidth="1"/>
    <col min="2" max="2" width="11.875" style="313" customWidth="1"/>
    <col min="3" max="3" width="13.375" style="313" customWidth="1"/>
    <col min="4" max="5" width="12.625" style="313" customWidth="1"/>
    <col min="6" max="8" width="11.625" style="313" customWidth="1"/>
    <col min="9" max="11" width="11.5" style="313" customWidth="1"/>
    <col min="12" max="12" width="9.25" style="313" bestFit="1" customWidth="1"/>
    <col min="13" max="26" width="9.125" style="313" bestFit="1" customWidth="1"/>
    <col min="27" max="16384" width="9" style="313"/>
  </cols>
  <sheetData>
    <row r="5" spans="2:26" ht="22.5" customHeight="1" thickBot="1" x14ac:dyDescent="0.2">
      <c r="B5" s="375" t="s">
        <v>147</v>
      </c>
      <c r="C5" s="374"/>
      <c r="D5" s="374"/>
      <c r="E5" s="374"/>
      <c r="F5" s="374"/>
      <c r="G5" s="374"/>
      <c r="H5" s="374"/>
      <c r="I5" s="374"/>
      <c r="J5" s="374"/>
      <c r="K5" s="372"/>
      <c r="L5" s="374"/>
      <c r="M5" s="374"/>
      <c r="N5" s="374"/>
      <c r="O5" s="374"/>
      <c r="P5" s="374"/>
      <c r="Q5" s="374"/>
      <c r="R5" s="374"/>
      <c r="S5" s="374"/>
      <c r="T5" s="374"/>
      <c r="U5" s="374"/>
      <c r="V5" s="373"/>
      <c r="Z5" s="372" t="s">
        <v>146</v>
      </c>
    </row>
    <row r="6" spans="2:26" ht="29.25" customHeight="1" x14ac:dyDescent="0.15">
      <c r="B6" s="392" t="s">
        <v>17</v>
      </c>
      <c r="C6" s="391" t="s">
        <v>145</v>
      </c>
      <c r="D6" s="389"/>
      <c r="E6" s="389"/>
      <c r="F6" s="389" t="s">
        <v>70</v>
      </c>
      <c r="G6" s="389"/>
      <c r="H6" s="389"/>
      <c r="I6" s="389" t="s">
        <v>90</v>
      </c>
      <c r="J6" s="389"/>
      <c r="K6" s="388"/>
      <c r="L6" s="389" t="s">
        <v>155</v>
      </c>
      <c r="M6" s="389"/>
      <c r="N6" s="389"/>
      <c r="O6" s="389" t="s">
        <v>125</v>
      </c>
      <c r="P6" s="389"/>
      <c r="Q6" s="389"/>
      <c r="R6" s="389" t="s">
        <v>154</v>
      </c>
      <c r="S6" s="389"/>
      <c r="T6" s="389"/>
      <c r="U6" s="389" t="s">
        <v>153</v>
      </c>
      <c r="V6" s="389"/>
      <c r="W6" s="390"/>
      <c r="X6" s="389" t="s">
        <v>140</v>
      </c>
      <c r="Y6" s="389"/>
      <c r="Z6" s="388"/>
    </row>
    <row r="7" spans="2:26" ht="29.25" customHeight="1" x14ac:dyDescent="0.15">
      <c r="B7" s="387"/>
      <c r="C7" s="386" t="s">
        <v>18</v>
      </c>
      <c r="D7" s="384" t="s">
        <v>5</v>
      </c>
      <c r="E7" s="384" t="s">
        <v>6</v>
      </c>
      <c r="F7" s="384" t="s">
        <v>18</v>
      </c>
      <c r="G7" s="384" t="s">
        <v>5</v>
      </c>
      <c r="H7" s="384" t="s">
        <v>6</v>
      </c>
      <c r="I7" s="384" t="s">
        <v>18</v>
      </c>
      <c r="J7" s="384" t="s">
        <v>5</v>
      </c>
      <c r="K7" s="383" t="s">
        <v>6</v>
      </c>
      <c r="L7" s="384" t="s">
        <v>18</v>
      </c>
      <c r="M7" s="384" t="s">
        <v>5</v>
      </c>
      <c r="N7" s="384" t="s">
        <v>6</v>
      </c>
      <c r="O7" s="384" t="s">
        <v>18</v>
      </c>
      <c r="P7" s="384" t="s">
        <v>5</v>
      </c>
      <c r="Q7" s="384" t="s">
        <v>6</v>
      </c>
      <c r="R7" s="384" t="s">
        <v>18</v>
      </c>
      <c r="S7" s="384" t="s">
        <v>5</v>
      </c>
      <c r="T7" s="384" t="s">
        <v>6</v>
      </c>
      <c r="U7" s="384" t="s">
        <v>18</v>
      </c>
      <c r="V7" s="384" t="s">
        <v>5</v>
      </c>
      <c r="W7" s="385" t="s">
        <v>6</v>
      </c>
      <c r="X7" s="384" t="s">
        <v>18</v>
      </c>
      <c r="Y7" s="384" t="s">
        <v>5</v>
      </c>
      <c r="Z7" s="383" t="s">
        <v>6</v>
      </c>
    </row>
    <row r="8" spans="2:26" ht="29.25" customHeight="1" x14ac:dyDescent="0.15">
      <c r="B8" s="361" t="s">
        <v>19</v>
      </c>
      <c r="C8" s="360">
        <f>SUM(D8:E8)</f>
        <v>4987706</v>
      </c>
      <c r="D8" s="359">
        <v>2550921</v>
      </c>
      <c r="E8" s="359">
        <v>2436785</v>
      </c>
      <c r="F8" s="359">
        <f>SUM(G8:H8)</f>
        <v>328910</v>
      </c>
      <c r="G8" s="359">
        <v>168753</v>
      </c>
      <c r="H8" s="359">
        <v>160157</v>
      </c>
      <c r="I8" s="359">
        <v>8271</v>
      </c>
      <c r="J8" s="359">
        <v>4226</v>
      </c>
      <c r="K8" s="382">
        <v>4045</v>
      </c>
      <c r="L8" s="357">
        <v>5839</v>
      </c>
      <c r="M8" s="357">
        <v>2973</v>
      </c>
      <c r="N8" s="357">
        <v>2866</v>
      </c>
      <c r="O8" s="357">
        <v>324</v>
      </c>
      <c r="P8" s="357">
        <v>153</v>
      </c>
      <c r="Q8" s="355">
        <v>171</v>
      </c>
      <c r="R8" s="355">
        <v>709</v>
      </c>
      <c r="S8" s="355">
        <v>369</v>
      </c>
      <c r="T8" s="355">
        <v>340</v>
      </c>
      <c r="U8" s="355">
        <v>519</v>
      </c>
      <c r="V8" s="355">
        <v>291</v>
      </c>
      <c r="W8" s="356">
        <v>228</v>
      </c>
      <c r="X8" s="355">
        <v>880</v>
      </c>
      <c r="Y8" s="355">
        <v>440</v>
      </c>
      <c r="Z8" s="354">
        <v>440</v>
      </c>
    </row>
    <row r="9" spans="2:26" ht="29.25" customHeight="1" x14ac:dyDescent="0.15">
      <c r="B9" s="342" t="s">
        <v>20</v>
      </c>
      <c r="C9" s="341">
        <f>SUM(D9:E9)</f>
        <v>5299787</v>
      </c>
      <c r="D9" s="340">
        <v>2714591</v>
      </c>
      <c r="E9" s="340">
        <v>2585196</v>
      </c>
      <c r="F9" s="340">
        <f>SUM(G9:H9)</f>
        <v>341550</v>
      </c>
      <c r="G9" s="340">
        <v>175086</v>
      </c>
      <c r="H9" s="340">
        <v>166464</v>
      </c>
      <c r="I9" s="340">
        <v>8810</v>
      </c>
      <c r="J9" s="340">
        <v>4493</v>
      </c>
      <c r="K9" s="380">
        <v>4317</v>
      </c>
      <c r="L9" s="335">
        <v>5937</v>
      </c>
      <c r="M9" s="335">
        <v>2995</v>
      </c>
      <c r="N9" s="335">
        <v>2942</v>
      </c>
      <c r="O9" s="335">
        <v>475</v>
      </c>
      <c r="P9" s="333">
        <v>245</v>
      </c>
      <c r="Q9" s="333">
        <v>230</v>
      </c>
      <c r="R9" s="333">
        <v>819</v>
      </c>
      <c r="S9" s="333">
        <v>432</v>
      </c>
      <c r="T9" s="333">
        <v>387</v>
      </c>
      <c r="U9" s="333">
        <v>615</v>
      </c>
      <c r="V9" s="333">
        <v>309</v>
      </c>
      <c r="W9" s="334">
        <v>306</v>
      </c>
      <c r="X9" s="333">
        <v>964</v>
      </c>
      <c r="Y9" s="333">
        <v>512</v>
      </c>
      <c r="Z9" s="331">
        <v>452</v>
      </c>
    </row>
    <row r="10" spans="2:26" ht="29.25" customHeight="1" x14ac:dyDescent="0.15">
      <c r="B10" s="339" t="s">
        <v>21</v>
      </c>
      <c r="C10" s="338">
        <f>SUM(D10:E10)</f>
        <v>5599317</v>
      </c>
      <c r="D10" s="337">
        <v>2868024</v>
      </c>
      <c r="E10" s="337">
        <v>2731293</v>
      </c>
      <c r="F10" s="337">
        <f>SUM(G10:H10)</f>
        <v>352072</v>
      </c>
      <c r="G10" s="337">
        <v>180692</v>
      </c>
      <c r="H10" s="337">
        <v>171380</v>
      </c>
      <c r="I10" s="337">
        <v>9072</v>
      </c>
      <c r="J10" s="337">
        <v>4626</v>
      </c>
      <c r="K10" s="379">
        <v>4446</v>
      </c>
      <c r="L10" s="335">
        <v>6041</v>
      </c>
      <c r="M10" s="335">
        <v>3084</v>
      </c>
      <c r="N10" s="335">
        <v>2957</v>
      </c>
      <c r="O10" s="335">
        <v>548</v>
      </c>
      <c r="P10" s="333">
        <v>290</v>
      </c>
      <c r="Q10" s="333">
        <v>258</v>
      </c>
      <c r="R10" s="333">
        <v>811</v>
      </c>
      <c r="S10" s="333">
        <v>395</v>
      </c>
      <c r="T10" s="333">
        <v>416</v>
      </c>
      <c r="U10" s="333">
        <v>658</v>
      </c>
      <c r="V10" s="333">
        <v>337</v>
      </c>
      <c r="W10" s="334">
        <v>321</v>
      </c>
      <c r="X10" s="333">
        <v>1014</v>
      </c>
      <c r="Y10" s="333">
        <v>520</v>
      </c>
      <c r="Z10" s="331">
        <v>494</v>
      </c>
    </row>
    <row r="11" spans="2:26" ht="29.25" customHeight="1" thickBot="1" x14ac:dyDescent="0.2">
      <c r="B11" s="330" t="s">
        <v>139</v>
      </c>
      <c r="C11" s="329">
        <f>SUM(C8:C10)</f>
        <v>15886810</v>
      </c>
      <c r="D11" s="327">
        <f>SUM(D8:D10)</f>
        <v>8133536</v>
      </c>
      <c r="E11" s="327">
        <f>SUM(E8:E10)</f>
        <v>7753274</v>
      </c>
      <c r="F11" s="327">
        <f>SUM(F8:F10)</f>
        <v>1022532</v>
      </c>
      <c r="G11" s="327">
        <f>SUM(G8:G10)</f>
        <v>524531</v>
      </c>
      <c r="H11" s="327">
        <f>SUM(H8:H10)</f>
        <v>498001</v>
      </c>
      <c r="I11" s="327">
        <f>SUM(I8:I10)</f>
        <v>26153</v>
      </c>
      <c r="J11" s="327">
        <f>SUM(J8:J10)</f>
        <v>13345</v>
      </c>
      <c r="K11" s="326">
        <f>SUM(K8:K10)</f>
        <v>12808</v>
      </c>
      <c r="L11" s="327">
        <f>SUM(L8:L10)</f>
        <v>17817</v>
      </c>
      <c r="M11" s="327">
        <f>SUM(M8:M10)</f>
        <v>9052</v>
      </c>
      <c r="N11" s="327">
        <f>SUM(N8:N10)</f>
        <v>8765</v>
      </c>
      <c r="O11" s="327">
        <f>SUM(O8:O10)</f>
        <v>1347</v>
      </c>
      <c r="P11" s="327">
        <f>SUM(P8:P10)</f>
        <v>688</v>
      </c>
      <c r="Q11" s="327">
        <f>SUM(Q8:Q10)</f>
        <v>659</v>
      </c>
      <c r="R11" s="327">
        <f>SUM(R8:R10)</f>
        <v>2339</v>
      </c>
      <c r="S11" s="327">
        <f>SUM(S8:S10)</f>
        <v>1196</v>
      </c>
      <c r="T11" s="327">
        <f>SUM(T8:T10)</f>
        <v>1143</v>
      </c>
      <c r="U11" s="327">
        <f>SUM(U8:U10)</f>
        <v>1792</v>
      </c>
      <c r="V11" s="327">
        <f>SUM(V8:V10)</f>
        <v>937</v>
      </c>
      <c r="W11" s="328">
        <f>SUM(W8:W10)</f>
        <v>855</v>
      </c>
      <c r="X11" s="327">
        <f>SUM(X8:X10)</f>
        <v>2858</v>
      </c>
      <c r="Y11" s="327">
        <f>SUM(Y8:Y10)</f>
        <v>1472</v>
      </c>
      <c r="Z11" s="326">
        <f>SUM(Z8:Z10)</f>
        <v>1386</v>
      </c>
    </row>
    <row r="12" spans="2:26" ht="29.25" customHeight="1" x14ac:dyDescent="0.15">
      <c r="B12" s="351" t="s">
        <v>22</v>
      </c>
      <c r="C12" s="350">
        <f>SUM(D12:E12)</f>
        <v>6008388</v>
      </c>
      <c r="D12" s="349">
        <v>3085416</v>
      </c>
      <c r="E12" s="349">
        <v>2922972</v>
      </c>
      <c r="F12" s="349">
        <f>SUM(G12:H12)</f>
        <v>377041</v>
      </c>
      <c r="G12" s="349">
        <v>194524</v>
      </c>
      <c r="H12" s="349">
        <v>182517</v>
      </c>
      <c r="I12" s="349">
        <v>9346</v>
      </c>
      <c r="J12" s="349">
        <v>4874</v>
      </c>
      <c r="K12" s="381">
        <v>4472</v>
      </c>
      <c r="L12" s="347">
        <v>6324</v>
      </c>
      <c r="M12" s="347">
        <v>3291</v>
      </c>
      <c r="N12" s="347">
        <v>3033</v>
      </c>
      <c r="O12" s="347">
        <v>553</v>
      </c>
      <c r="P12" s="345">
        <v>314</v>
      </c>
      <c r="Q12" s="345">
        <v>239</v>
      </c>
      <c r="R12" s="353">
        <v>782</v>
      </c>
      <c r="S12" s="345">
        <v>404</v>
      </c>
      <c r="T12" s="345">
        <v>378</v>
      </c>
      <c r="U12" s="345">
        <v>662</v>
      </c>
      <c r="V12" s="345">
        <v>353</v>
      </c>
      <c r="W12" s="346">
        <v>309</v>
      </c>
      <c r="X12" s="345">
        <v>1025</v>
      </c>
      <c r="Y12" s="345">
        <v>512</v>
      </c>
      <c r="Z12" s="344">
        <v>513</v>
      </c>
    </row>
    <row r="13" spans="2:26" ht="29.25" customHeight="1" x14ac:dyDescent="0.15">
      <c r="B13" s="342" t="s">
        <v>23</v>
      </c>
      <c r="C13" s="341">
        <f>SUM(D13:E13)</f>
        <v>5968127</v>
      </c>
      <c r="D13" s="340">
        <v>3046392</v>
      </c>
      <c r="E13" s="340">
        <v>2921735</v>
      </c>
      <c r="F13" s="340">
        <f>SUM(G13:H13)</f>
        <v>383655</v>
      </c>
      <c r="G13" s="340">
        <v>199772</v>
      </c>
      <c r="H13" s="340">
        <v>183883</v>
      </c>
      <c r="I13" s="340">
        <v>8488</v>
      </c>
      <c r="J13" s="340">
        <v>4395</v>
      </c>
      <c r="K13" s="380">
        <v>4093</v>
      </c>
      <c r="L13" s="335">
        <v>5953</v>
      </c>
      <c r="M13" s="335">
        <v>3156</v>
      </c>
      <c r="N13" s="335">
        <v>2797</v>
      </c>
      <c r="O13" s="335">
        <v>330</v>
      </c>
      <c r="P13" s="333">
        <v>158</v>
      </c>
      <c r="Q13" s="333">
        <v>172</v>
      </c>
      <c r="R13" s="343">
        <v>662</v>
      </c>
      <c r="S13" s="333">
        <v>340</v>
      </c>
      <c r="T13" s="333">
        <v>322</v>
      </c>
      <c r="U13" s="333">
        <v>601</v>
      </c>
      <c r="V13" s="333">
        <v>286</v>
      </c>
      <c r="W13" s="334">
        <v>315</v>
      </c>
      <c r="X13" s="333">
        <v>942</v>
      </c>
      <c r="Y13" s="333">
        <v>455</v>
      </c>
      <c r="Z13" s="331">
        <v>487</v>
      </c>
    </row>
    <row r="14" spans="2:26" ht="29.25" customHeight="1" x14ac:dyDescent="0.15">
      <c r="B14" s="342" t="s">
        <v>24</v>
      </c>
      <c r="C14" s="341">
        <f>SUM(D14:E14)</f>
        <v>6409612</v>
      </c>
      <c r="D14" s="340">
        <v>3255717</v>
      </c>
      <c r="E14" s="340">
        <v>3153895</v>
      </c>
      <c r="F14" s="340">
        <f>SUM(G14:H14)</f>
        <v>419995</v>
      </c>
      <c r="G14" s="340">
        <v>222068</v>
      </c>
      <c r="H14" s="340">
        <v>197927</v>
      </c>
      <c r="I14" s="340">
        <v>9647</v>
      </c>
      <c r="J14" s="340">
        <v>5119</v>
      </c>
      <c r="K14" s="380">
        <v>4528</v>
      </c>
      <c r="L14" s="335">
        <v>6925</v>
      </c>
      <c r="M14" s="335">
        <v>3709</v>
      </c>
      <c r="N14" s="335">
        <v>3216</v>
      </c>
      <c r="O14" s="335">
        <v>281</v>
      </c>
      <c r="P14" s="333">
        <v>142</v>
      </c>
      <c r="Q14" s="333">
        <v>139</v>
      </c>
      <c r="R14" s="343">
        <v>741</v>
      </c>
      <c r="S14" s="333">
        <v>394</v>
      </c>
      <c r="T14" s="333">
        <v>347</v>
      </c>
      <c r="U14" s="333">
        <v>652</v>
      </c>
      <c r="V14" s="333">
        <v>314</v>
      </c>
      <c r="W14" s="334">
        <v>338</v>
      </c>
      <c r="X14" s="333">
        <v>1048</v>
      </c>
      <c r="Y14" s="333">
        <v>560</v>
      </c>
      <c r="Z14" s="331">
        <v>488</v>
      </c>
    </row>
    <row r="15" spans="2:26" ht="29.25" customHeight="1" x14ac:dyDescent="0.15">
      <c r="B15" s="342" t="s">
        <v>25</v>
      </c>
      <c r="C15" s="341">
        <f>SUM(D15:E15)</f>
        <v>7290878</v>
      </c>
      <c r="D15" s="340">
        <v>3684747</v>
      </c>
      <c r="E15" s="340">
        <v>3606131</v>
      </c>
      <c r="F15" s="340">
        <f>SUM(G15:H15)</f>
        <v>464583</v>
      </c>
      <c r="G15" s="340">
        <v>243016</v>
      </c>
      <c r="H15" s="340">
        <v>221567</v>
      </c>
      <c r="I15" s="340">
        <v>10742</v>
      </c>
      <c r="J15" s="340">
        <v>5634</v>
      </c>
      <c r="K15" s="380">
        <v>5108</v>
      </c>
      <c r="L15" s="335">
        <v>7632</v>
      </c>
      <c r="M15" s="335">
        <v>4023</v>
      </c>
      <c r="N15" s="335">
        <v>3609</v>
      </c>
      <c r="O15" s="335">
        <v>353</v>
      </c>
      <c r="P15" s="333">
        <v>175</v>
      </c>
      <c r="Q15" s="333">
        <v>178</v>
      </c>
      <c r="R15" s="343">
        <v>911</v>
      </c>
      <c r="S15" s="333">
        <v>475</v>
      </c>
      <c r="T15" s="333">
        <v>436</v>
      </c>
      <c r="U15" s="333">
        <v>686</v>
      </c>
      <c r="V15" s="333">
        <v>361</v>
      </c>
      <c r="W15" s="334">
        <v>325</v>
      </c>
      <c r="X15" s="333">
        <v>1160</v>
      </c>
      <c r="Y15" s="333">
        <v>600</v>
      </c>
      <c r="Z15" s="331">
        <v>560</v>
      </c>
    </row>
    <row r="16" spans="2:26" ht="29.25" customHeight="1" x14ac:dyDescent="0.15">
      <c r="B16" s="342" t="s">
        <v>26</v>
      </c>
      <c r="C16" s="341">
        <f>SUM(D16:E16)</f>
        <v>8316157</v>
      </c>
      <c r="D16" s="340">
        <v>4204202</v>
      </c>
      <c r="E16" s="340">
        <v>4111955</v>
      </c>
      <c r="F16" s="340">
        <f>SUM(G16:H16)</f>
        <v>516027</v>
      </c>
      <c r="G16" s="340">
        <v>267502</v>
      </c>
      <c r="H16" s="340">
        <v>248525</v>
      </c>
      <c r="I16" s="340">
        <v>12212</v>
      </c>
      <c r="J16" s="340">
        <v>6329</v>
      </c>
      <c r="K16" s="380">
        <v>5883</v>
      </c>
      <c r="L16" s="335">
        <v>8398</v>
      </c>
      <c r="M16" s="335">
        <v>4392</v>
      </c>
      <c r="N16" s="335">
        <v>4006</v>
      </c>
      <c r="O16" s="335">
        <v>562</v>
      </c>
      <c r="P16" s="333">
        <v>264</v>
      </c>
      <c r="Q16" s="333">
        <v>298</v>
      </c>
      <c r="R16" s="343">
        <v>1091</v>
      </c>
      <c r="S16" s="333">
        <v>566</v>
      </c>
      <c r="T16" s="333">
        <v>525</v>
      </c>
      <c r="U16" s="333">
        <v>803</v>
      </c>
      <c r="V16" s="333">
        <v>401</v>
      </c>
      <c r="W16" s="334">
        <v>402</v>
      </c>
      <c r="X16" s="333">
        <v>1358</v>
      </c>
      <c r="Y16" s="333">
        <v>706</v>
      </c>
      <c r="Z16" s="331">
        <v>652</v>
      </c>
    </row>
    <row r="17" spans="2:26" ht="29.25" customHeight="1" x14ac:dyDescent="0.15">
      <c r="B17" s="342" t="s">
        <v>27</v>
      </c>
      <c r="C17" s="341">
        <f>SUM(D17:E17)</f>
        <v>9732218</v>
      </c>
      <c r="D17" s="340">
        <v>4914018</v>
      </c>
      <c r="E17" s="340">
        <v>4818200</v>
      </c>
      <c r="F17" s="340">
        <f>SUM(G17:H17)</f>
        <v>615858</v>
      </c>
      <c r="G17" s="340">
        <v>318209</v>
      </c>
      <c r="H17" s="340">
        <v>297649</v>
      </c>
      <c r="I17" s="340">
        <v>15028</v>
      </c>
      <c r="J17" s="340">
        <v>7832</v>
      </c>
      <c r="K17" s="380">
        <v>7196</v>
      </c>
      <c r="L17" s="335">
        <v>10211</v>
      </c>
      <c r="M17" s="335">
        <v>5315</v>
      </c>
      <c r="N17" s="335">
        <v>4896</v>
      </c>
      <c r="O17" s="335">
        <v>782</v>
      </c>
      <c r="P17" s="333">
        <v>411</v>
      </c>
      <c r="Q17" s="333">
        <v>371</v>
      </c>
      <c r="R17" s="343">
        <v>1306</v>
      </c>
      <c r="S17" s="333">
        <v>707</v>
      </c>
      <c r="T17" s="333">
        <v>599</v>
      </c>
      <c r="U17" s="333">
        <v>1030</v>
      </c>
      <c r="V17" s="333">
        <v>539</v>
      </c>
      <c r="W17" s="334">
        <v>491</v>
      </c>
      <c r="X17" s="333">
        <v>1699</v>
      </c>
      <c r="Y17" s="333">
        <v>860</v>
      </c>
      <c r="Z17" s="331">
        <v>839</v>
      </c>
    </row>
    <row r="18" spans="2:26" ht="29.25" customHeight="1" x14ac:dyDescent="0.15">
      <c r="B18" s="342" t="s">
        <v>28</v>
      </c>
      <c r="C18" s="341">
        <f>SUM(D18:E18)</f>
        <v>8662804</v>
      </c>
      <c r="D18" s="340">
        <v>4354877</v>
      </c>
      <c r="E18" s="340">
        <v>4307927</v>
      </c>
      <c r="F18" s="340">
        <f>SUM(G18:H18)</f>
        <v>533935</v>
      </c>
      <c r="G18" s="340">
        <v>276418</v>
      </c>
      <c r="H18" s="340">
        <v>257517</v>
      </c>
      <c r="I18" s="340">
        <v>12266</v>
      </c>
      <c r="J18" s="340">
        <v>6425</v>
      </c>
      <c r="K18" s="380">
        <v>5841</v>
      </c>
      <c r="L18" s="335">
        <v>8318</v>
      </c>
      <c r="M18" s="335">
        <v>4347</v>
      </c>
      <c r="N18" s="335">
        <v>3971</v>
      </c>
      <c r="O18" s="335">
        <v>629</v>
      </c>
      <c r="P18" s="333">
        <v>323</v>
      </c>
      <c r="Q18" s="333">
        <v>306</v>
      </c>
      <c r="R18" s="343">
        <v>1020</v>
      </c>
      <c r="S18" s="333">
        <v>548</v>
      </c>
      <c r="T18" s="333">
        <v>472</v>
      </c>
      <c r="U18" s="333">
        <v>829</v>
      </c>
      <c r="V18" s="333">
        <v>435</v>
      </c>
      <c r="W18" s="334">
        <v>394</v>
      </c>
      <c r="X18" s="333">
        <v>1470</v>
      </c>
      <c r="Y18" s="333">
        <v>772</v>
      </c>
      <c r="Z18" s="331">
        <v>698</v>
      </c>
    </row>
    <row r="19" spans="2:26" ht="29.25" customHeight="1" x14ac:dyDescent="0.15">
      <c r="B19" s="342" t="s">
        <v>29</v>
      </c>
      <c r="C19" s="341">
        <f>SUM(D19:E19)</f>
        <v>7930296</v>
      </c>
      <c r="D19" s="340">
        <v>3968311</v>
      </c>
      <c r="E19" s="340">
        <v>3961985</v>
      </c>
      <c r="F19" s="340">
        <f>SUM(G19:H19)</f>
        <v>466894</v>
      </c>
      <c r="G19" s="340">
        <v>239195</v>
      </c>
      <c r="H19" s="340">
        <v>227699</v>
      </c>
      <c r="I19" s="340">
        <v>11044</v>
      </c>
      <c r="J19" s="340">
        <v>5641</v>
      </c>
      <c r="K19" s="380">
        <v>5403</v>
      </c>
      <c r="L19" s="335">
        <v>7508</v>
      </c>
      <c r="M19" s="335">
        <v>3855</v>
      </c>
      <c r="N19" s="335">
        <v>3653</v>
      </c>
      <c r="O19" s="335">
        <v>473</v>
      </c>
      <c r="P19" s="333">
        <v>239</v>
      </c>
      <c r="Q19" s="333">
        <v>234</v>
      </c>
      <c r="R19" s="343">
        <v>942</v>
      </c>
      <c r="S19" s="333">
        <v>462</v>
      </c>
      <c r="T19" s="333">
        <v>480</v>
      </c>
      <c r="U19" s="333">
        <v>803</v>
      </c>
      <c r="V19" s="333">
        <v>410</v>
      </c>
      <c r="W19" s="334">
        <v>393</v>
      </c>
      <c r="X19" s="333">
        <v>1318</v>
      </c>
      <c r="Y19" s="333">
        <v>675</v>
      </c>
      <c r="Z19" s="331">
        <v>643</v>
      </c>
    </row>
    <row r="20" spans="2:26" ht="29.25" customHeight="1" x14ac:dyDescent="0.15">
      <c r="B20" s="342" t="s">
        <v>30</v>
      </c>
      <c r="C20" s="341">
        <f>SUM(D20:E20)</f>
        <v>7515246</v>
      </c>
      <c r="D20" s="340">
        <v>3729523</v>
      </c>
      <c r="E20" s="340">
        <v>3785723</v>
      </c>
      <c r="F20" s="340">
        <f>SUM(G20:H20)</f>
        <v>404834</v>
      </c>
      <c r="G20" s="340">
        <v>205250</v>
      </c>
      <c r="H20" s="340">
        <v>199584</v>
      </c>
      <c r="I20" s="340">
        <v>10250</v>
      </c>
      <c r="J20" s="340">
        <v>5063</v>
      </c>
      <c r="K20" s="380">
        <v>5187</v>
      </c>
      <c r="L20" s="335">
        <v>6760</v>
      </c>
      <c r="M20" s="335">
        <v>3328</v>
      </c>
      <c r="N20" s="335">
        <v>3432</v>
      </c>
      <c r="O20" s="335">
        <v>398</v>
      </c>
      <c r="P20" s="333">
        <v>204</v>
      </c>
      <c r="Q20" s="333">
        <v>194</v>
      </c>
      <c r="R20" s="343">
        <v>963</v>
      </c>
      <c r="S20" s="333">
        <v>473</v>
      </c>
      <c r="T20" s="333">
        <v>490</v>
      </c>
      <c r="U20" s="333">
        <v>846</v>
      </c>
      <c r="V20" s="333">
        <v>407</v>
      </c>
      <c r="W20" s="334">
        <v>439</v>
      </c>
      <c r="X20" s="333">
        <v>1283</v>
      </c>
      <c r="Y20" s="333">
        <v>651</v>
      </c>
      <c r="Z20" s="331">
        <v>632</v>
      </c>
    </row>
    <row r="21" spans="2:26" ht="29.25" customHeight="1" x14ac:dyDescent="0.15">
      <c r="B21" s="339" t="s">
        <v>31</v>
      </c>
      <c r="C21" s="338">
        <f>SUM(D21:E21)</f>
        <v>8455010</v>
      </c>
      <c r="D21" s="337">
        <v>4151119</v>
      </c>
      <c r="E21" s="337">
        <v>4303891</v>
      </c>
      <c r="F21" s="337">
        <f>SUM(G21:H21)</f>
        <v>435835</v>
      </c>
      <c r="G21" s="337">
        <v>215024</v>
      </c>
      <c r="H21" s="337">
        <v>220811</v>
      </c>
      <c r="I21" s="337">
        <v>11180</v>
      </c>
      <c r="J21" s="337">
        <v>5447</v>
      </c>
      <c r="K21" s="379">
        <v>5733</v>
      </c>
      <c r="L21" s="335">
        <v>7230</v>
      </c>
      <c r="M21" s="335">
        <v>3568</v>
      </c>
      <c r="N21" s="335">
        <v>3662</v>
      </c>
      <c r="O21" s="335">
        <v>596</v>
      </c>
      <c r="P21" s="333">
        <v>260</v>
      </c>
      <c r="Q21" s="333">
        <v>336</v>
      </c>
      <c r="R21" s="343">
        <v>1118</v>
      </c>
      <c r="S21" s="333">
        <v>531</v>
      </c>
      <c r="T21" s="333">
        <v>587</v>
      </c>
      <c r="U21" s="333">
        <v>842</v>
      </c>
      <c r="V21" s="333">
        <v>421</v>
      </c>
      <c r="W21" s="334">
        <v>421</v>
      </c>
      <c r="X21" s="333">
        <v>1394</v>
      </c>
      <c r="Y21" s="333">
        <v>667</v>
      </c>
      <c r="Z21" s="331">
        <v>727</v>
      </c>
    </row>
    <row r="22" spans="2:26" ht="29.25" customHeight="1" thickBot="1" x14ac:dyDescent="0.2">
      <c r="B22" s="352" t="s">
        <v>138</v>
      </c>
      <c r="C22" s="329">
        <f>SUM(C12:C21)</f>
        <v>76288736</v>
      </c>
      <c r="D22" s="327">
        <f>SUM(D12:D21)</f>
        <v>38394322</v>
      </c>
      <c r="E22" s="327">
        <f>SUM(E12:E21)</f>
        <v>37894414</v>
      </c>
      <c r="F22" s="327">
        <f>SUM(F12:F21)</f>
        <v>4618657</v>
      </c>
      <c r="G22" s="327">
        <f>SUM(G12:G21)</f>
        <v>2380978</v>
      </c>
      <c r="H22" s="327">
        <f>SUM(H12:H21)</f>
        <v>2237679</v>
      </c>
      <c r="I22" s="327">
        <f>SUM(I12:I21)</f>
        <v>110203</v>
      </c>
      <c r="J22" s="327">
        <f>SUM(J12:J21)</f>
        <v>56759</v>
      </c>
      <c r="K22" s="326">
        <f>SUM(K12:K21)</f>
        <v>53444</v>
      </c>
      <c r="L22" s="327">
        <f>SUM(L12:L21)</f>
        <v>75259</v>
      </c>
      <c r="M22" s="327">
        <f>SUM(M12:M21)</f>
        <v>38984</v>
      </c>
      <c r="N22" s="327">
        <f>SUM(N12:N21)</f>
        <v>36275</v>
      </c>
      <c r="O22" s="327">
        <f>SUM(O12:O21)</f>
        <v>4957</v>
      </c>
      <c r="P22" s="327">
        <f>SUM(P12:P21)</f>
        <v>2490</v>
      </c>
      <c r="Q22" s="327">
        <f>SUM(Q12:Q21)</f>
        <v>2467</v>
      </c>
      <c r="R22" s="327">
        <f>SUM(R12:R21)</f>
        <v>9536</v>
      </c>
      <c r="S22" s="327">
        <f>SUM(S12:S21)</f>
        <v>4900</v>
      </c>
      <c r="T22" s="327">
        <f>SUM(T12:T21)</f>
        <v>4636</v>
      </c>
      <c r="U22" s="327">
        <f>SUM(U12:U21)</f>
        <v>7754</v>
      </c>
      <c r="V22" s="327">
        <f>SUM(V12:V21)</f>
        <v>3927</v>
      </c>
      <c r="W22" s="328">
        <f>SUM(W12:W21)</f>
        <v>3827</v>
      </c>
      <c r="X22" s="327">
        <f>SUM(X12:X21)</f>
        <v>12697</v>
      </c>
      <c r="Y22" s="327">
        <f>SUM(Y12:Y21)</f>
        <v>6458</v>
      </c>
      <c r="Z22" s="326">
        <f>SUM(Z12:Z21)</f>
        <v>6239</v>
      </c>
    </row>
    <row r="23" spans="2:26" ht="29.25" customHeight="1" x14ac:dyDescent="0.15">
      <c r="B23" s="351" t="s">
        <v>32</v>
      </c>
      <c r="C23" s="350">
        <f>SUM(D23:E23)</f>
        <v>9643867</v>
      </c>
      <c r="D23" s="349">
        <v>4659662</v>
      </c>
      <c r="E23" s="349">
        <v>4984205</v>
      </c>
      <c r="F23" s="349">
        <f>SUM(G23:H23)</f>
        <v>527710</v>
      </c>
      <c r="G23" s="349">
        <v>256537</v>
      </c>
      <c r="H23" s="349">
        <v>271173</v>
      </c>
      <c r="I23" s="349">
        <v>13774</v>
      </c>
      <c r="J23" s="349">
        <v>6652</v>
      </c>
      <c r="K23" s="381">
        <v>7122</v>
      </c>
      <c r="L23" s="347">
        <v>8903</v>
      </c>
      <c r="M23" s="347">
        <v>4246</v>
      </c>
      <c r="N23" s="347">
        <v>4657</v>
      </c>
      <c r="O23" s="347">
        <v>779</v>
      </c>
      <c r="P23" s="345">
        <v>367</v>
      </c>
      <c r="Q23" s="345">
        <v>412</v>
      </c>
      <c r="R23" s="345">
        <v>1311</v>
      </c>
      <c r="S23" s="345">
        <v>659</v>
      </c>
      <c r="T23" s="345">
        <v>652</v>
      </c>
      <c r="U23" s="345">
        <v>1019</v>
      </c>
      <c r="V23" s="345">
        <v>504</v>
      </c>
      <c r="W23" s="346">
        <v>515</v>
      </c>
      <c r="X23" s="345">
        <v>1762</v>
      </c>
      <c r="Y23" s="345">
        <v>876</v>
      </c>
      <c r="Z23" s="344">
        <v>886</v>
      </c>
    </row>
    <row r="24" spans="2:26" ht="29.25" customHeight="1" x14ac:dyDescent="0.15">
      <c r="B24" s="342" t="s">
        <v>33</v>
      </c>
      <c r="C24" s="341">
        <f>SUM(D24:E24)</f>
        <v>7695811</v>
      </c>
      <c r="D24" s="340">
        <v>3582440</v>
      </c>
      <c r="E24" s="340">
        <v>4113371</v>
      </c>
      <c r="F24" s="340">
        <f>SUM(G24:H24)</f>
        <v>435133</v>
      </c>
      <c r="G24" s="340">
        <v>207781</v>
      </c>
      <c r="H24" s="340">
        <v>227352</v>
      </c>
      <c r="I24" s="340">
        <v>10992</v>
      </c>
      <c r="J24" s="340">
        <v>5375</v>
      </c>
      <c r="K24" s="380">
        <v>5617</v>
      </c>
      <c r="L24" s="335">
        <v>7152</v>
      </c>
      <c r="M24" s="335">
        <v>3468</v>
      </c>
      <c r="N24" s="335">
        <v>3684</v>
      </c>
      <c r="O24" s="335">
        <v>642</v>
      </c>
      <c r="P24" s="333">
        <v>332</v>
      </c>
      <c r="Q24" s="333">
        <v>310</v>
      </c>
      <c r="R24" s="333">
        <v>974</v>
      </c>
      <c r="S24" s="333">
        <v>493</v>
      </c>
      <c r="T24" s="333">
        <v>481</v>
      </c>
      <c r="U24" s="333">
        <v>810</v>
      </c>
      <c r="V24" s="333">
        <v>387</v>
      </c>
      <c r="W24" s="334">
        <v>423</v>
      </c>
      <c r="X24" s="333">
        <v>1414</v>
      </c>
      <c r="Y24" s="333">
        <v>695</v>
      </c>
      <c r="Z24" s="331">
        <v>719</v>
      </c>
    </row>
    <row r="25" spans="2:26" ht="29.25" customHeight="1" x14ac:dyDescent="0.15">
      <c r="B25" s="342" t="s">
        <v>34</v>
      </c>
      <c r="C25" s="341">
        <f>SUM(D25:E25)</f>
        <v>6276856</v>
      </c>
      <c r="D25" s="340">
        <v>2787417</v>
      </c>
      <c r="E25" s="340">
        <v>3489439</v>
      </c>
      <c r="F25" s="340">
        <f>SUM(G25:H25)</f>
        <v>337617</v>
      </c>
      <c r="G25" s="340">
        <v>155994</v>
      </c>
      <c r="H25" s="340">
        <v>181623</v>
      </c>
      <c r="I25" s="340">
        <v>8441</v>
      </c>
      <c r="J25" s="340">
        <v>3790</v>
      </c>
      <c r="K25" s="380">
        <v>4651</v>
      </c>
      <c r="L25" s="335">
        <v>5411</v>
      </c>
      <c r="M25" s="335">
        <v>2404</v>
      </c>
      <c r="N25" s="335">
        <v>3007</v>
      </c>
      <c r="O25" s="335">
        <v>449</v>
      </c>
      <c r="P25" s="333">
        <v>214</v>
      </c>
      <c r="Q25" s="333">
        <v>235</v>
      </c>
      <c r="R25" s="333">
        <v>759</v>
      </c>
      <c r="S25" s="333">
        <v>347</v>
      </c>
      <c r="T25" s="333">
        <v>412</v>
      </c>
      <c r="U25" s="333">
        <v>689</v>
      </c>
      <c r="V25" s="335">
        <v>319</v>
      </c>
      <c r="W25" s="334">
        <v>370</v>
      </c>
      <c r="X25" s="333">
        <v>1133</v>
      </c>
      <c r="Y25" s="335">
        <v>506</v>
      </c>
      <c r="Z25" s="331">
        <v>627</v>
      </c>
    </row>
    <row r="26" spans="2:26" ht="29.25" customHeight="1" x14ac:dyDescent="0.15">
      <c r="B26" s="342" t="s">
        <v>35</v>
      </c>
      <c r="C26" s="341">
        <f>SUM(D26:E26)</f>
        <v>4961420</v>
      </c>
      <c r="D26" s="340">
        <v>1994326</v>
      </c>
      <c r="E26" s="340">
        <v>2967094</v>
      </c>
      <c r="F26" s="340">
        <f>SUM(G26:H26)</f>
        <v>243981</v>
      </c>
      <c r="G26" s="340">
        <v>101394</v>
      </c>
      <c r="H26" s="340">
        <v>142587</v>
      </c>
      <c r="I26" s="340">
        <v>6063</v>
      </c>
      <c r="J26" s="340">
        <v>2589</v>
      </c>
      <c r="K26" s="380">
        <v>3474</v>
      </c>
      <c r="L26" s="335">
        <v>3943</v>
      </c>
      <c r="M26" s="343">
        <v>1679</v>
      </c>
      <c r="N26" s="335">
        <v>2264</v>
      </c>
      <c r="O26" s="335">
        <v>280</v>
      </c>
      <c r="P26" s="333">
        <v>115</v>
      </c>
      <c r="Q26" s="333">
        <v>165</v>
      </c>
      <c r="R26" s="333">
        <v>507</v>
      </c>
      <c r="S26" s="333">
        <v>237</v>
      </c>
      <c r="T26" s="333">
        <v>270</v>
      </c>
      <c r="U26" s="333">
        <v>514</v>
      </c>
      <c r="V26" s="333">
        <v>220</v>
      </c>
      <c r="W26" s="334">
        <v>294</v>
      </c>
      <c r="X26" s="333">
        <v>819</v>
      </c>
      <c r="Y26" s="333">
        <v>338</v>
      </c>
      <c r="Z26" s="331">
        <v>481</v>
      </c>
    </row>
    <row r="27" spans="2:26" ht="29.25" customHeight="1" x14ac:dyDescent="0.15">
      <c r="B27" s="342" t="s">
        <v>36</v>
      </c>
      <c r="C27" s="341">
        <f>SUM(D27:E27)</f>
        <v>3117257</v>
      </c>
      <c r="D27" s="340">
        <v>1056641</v>
      </c>
      <c r="E27" s="340">
        <v>2060616</v>
      </c>
      <c r="F27" s="340">
        <f>SUM(G27:H27)</f>
        <v>141122</v>
      </c>
      <c r="G27" s="340">
        <v>49807</v>
      </c>
      <c r="H27" s="340">
        <v>91315</v>
      </c>
      <c r="I27" s="340">
        <v>3820</v>
      </c>
      <c r="J27" s="340">
        <v>1312</v>
      </c>
      <c r="K27" s="380">
        <v>2508</v>
      </c>
      <c r="L27" s="335">
        <v>2347</v>
      </c>
      <c r="M27" s="333">
        <v>832</v>
      </c>
      <c r="N27" s="335">
        <v>1515</v>
      </c>
      <c r="O27" s="335">
        <v>229</v>
      </c>
      <c r="P27" s="333">
        <v>68</v>
      </c>
      <c r="Q27" s="333">
        <v>161</v>
      </c>
      <c r="R27" s="333">
        <v>410</v>
      </c>
      <c r="S27" s="333">
        <v>136</v>
      </c>
      <c r="T27" s="333">
        <v>274</v>
      </c>
      <c r="U27" s="333">
        <v>365</v>
      </c>
      <c r="V27" s="333">
        <v>116</v>
      </c>
      <c r="W27" s="334">
        <v>249</v>
      </c>
      <c r="X27" s="333">
        <v>469</v>
      </c>
      <c r="Y27" s="333">
        <v>160</v>
      </c>
      <c r="Z27" s="331">
        <v>309</v>
      </c>
    </row>
    <row r="28" spans="2:26" ht="29.25" customHeight="1" x14ac:dyDescent="0.15">
      <c r="B28" s="342" t="s">
        <v>37</v>
      </c>
      <c r="C28" s="341">
        <f>SUM(D28:E28)</f>
        <v>1349120</v>
      </c>
      <c r="D28" s="340">
        <v>333335</v>
      </c>
      <c r="E28" s="340">
        <v>1015785</v>
      </c>
      <c r="F28" s="340">
        <f>SUM(G28:H28)</f>
        <v>57867</v>
      </c>
      <c r="G28" s="340">
        <v>14545</v>
      </c>
      <c r="H28" s="340">
        <v>43322</v>
      </c>
      <c r="I28" s="340">
        <v>1603</v>
      </c>
      <c r="J28" s="340">
        <v>396</v>
      </c>
      <c r="K28" s="380">
        <v>1207</v>
      </c>
      <c r="L28" s="335">
        <v>986</v>
      </c>
      <c r="M28" s="333">
        <v>243</v>
      </c>
      <c r="N28" s="333">
        <v>743</v>
      </c>
      <c r="O28" s="335">
        <v>112</v>
      </c>
      <c r="P28" s="333">
        <v>22</v>
      </c>
      <c r="Q28" s="333">
        <v>90</v>
      </c>
      <c r="R28" s="333">
        <v>161</v>
      </c>
      <c r="S28" s="333">
        <v>43</v>
      </c>
      <c r="T28" s="333">
        <v>118</v>
      </c>
      <c r="U28" s="333">
        <v>152</v>
      </c>
      <c r="V28" s="333">
        <v>42</v>
      </c>
      <c r="W28" s="334">
        <v>110</v>
      </c>
      <c r="X28" s="333">
        <v>192</v>
      </c>
      <c r="Y28" s="333">
        <v>46</v>
      </c>
      <c r="Z28" s="331">
        <v>146</v>
      </c>
    </row>
    <row r="29" spans="2:26" ht="29.25" customHeight="1" x14ac:dyDescent="0.15">
      <c r="B29" s="342" t="s">
        <v>38</v>
      </c>
      <c r="C29" s="341">
        <f>SUM(D29:E29)</f>
        <v>359347</v>
      </c>
      <c r="D29" s="340">
        <v>63265</v>
      </c>
      <c r="E29" s="340">
        <v>296082</v>
      </c>
      <c r="F29" s="340">
        <f>SUM(G29:H29)</f>
        <v>14896</v>
      </c>
      <c r="G29" s="340">
        <v>2511</v>
      </c>
      <c r="H29" s="340">
        <v>12385</v>
      </c>
      <c r="I29" s="340">
        <v>493</v>
      </c>
      <c r="J29" s="340">
        <v>97</v>
      </c>
      <c r="K29" s="380">
        <v>396</v>
      </c>
      <c r="L29" s="335">
        <v>324</v>
      </c>
      <c r="M29" s="333">
        <v>62</v>
      </c>
      <c r="N29" s="333">
        <v>262</v>
      </c>
      <c r="O29" s="335">
        <v>36</v>
      </c>
      <c r="P29" s="333">
        <v>5</v>
      </c>
      <c r="Q29" s="333">
        <v>31</v>
      </c>
      <c r="R29" s="333">
        <v>38</v>
      </c>
      <c r="S29" s="333">
        <v>6</v>
      </c>
      <c r="T29" s="333">
        <v>32</v>
      </c>
      <c r="U29" s="333">
        <v>41</v>
      </c>
      <c r="V29" s="333">
        <v>13</v>
      </c>
      <c r="W29" s="334">
        <v>28</v>
      </c>
      <c r="X29" s="333">
        <v>54</v>
      </c>
      <c r="Y29" s="333">
        <v>11</v>
      </c>
      <c r="Z29" s="331">
        <v>43</v>
      </c>
    </row>
    <row r="30" spans="2:26" ht="29.25" customHeight="1" x14ac:dyDescent="0.15">
      <c r="B30" s="339" t="s">
        <v>39</v>
      </c>
      <c r="C30" s="338">
        <f>SUM(D30:E30)</f>
        <v>61763</v>
      </c>
      <c r="D30" s="337">
        <v>8383</v>
      </c>
      <c r="E30" s="337">
        <v>53380</v>
      </c>
      <c r="F30" s="337">
        <f>SUM(G30:H30)</f>
        <v>2437</v>
      </c>
      <c r="G30" s="337">
        <v>341</v>
      </c>
      <c r="H30" s="337">
        <v>2096</v>
      </c>
      <c r="I30" s="337">
        <v>70</v>
      </c>
      <c r="J30" s="337">
        <v>10</v>
      </c>
      <c r="K30" s="379">
        <v>60</v>
      </c>
      <c r="L30" s="335">
        <v>41</v>
      </c>
      <c r="M30" s="333">
        <v>7</v>
      </c>
      <c r="N30" s="333">
        <v>34</v>
      </c>
      <c r="O30" s="335">
        <v>6</v>
      </c>
      <c r="P30" s="332" t="s">
        <v>76</v>
      </c>
      <c r="Q30" s="333">
        <v>6</v>
      </c>
      <c r="R30" s="333">
        <v>6</v>
      </c>
      <c r="S30" s="333">
        <v>2</v>
      </c>
      <c r="T30" s="333">
        <v>4</v>
      </c>
      <c r="U30" s="333">
        <v>6</v>
      </c>
      <c r="V30" s="333">
        <v>1</v>
      </c>
      <c r="W30" s="334">
        <v>5</v>
      </c>
      <c r="X30" s="333">
        <v>11</v>
      </c>
      <c r="Y30" s="332" t="s">
        <v>76</v>
      </c>
      <c r="Z30" s="331">
        <v>11</v>
      </c>
    </row>
    <row r="31" spans="2:26" ht="29.25" customHeight="1" thickBot="1" x14ac:dyDescent="0.2">
      <c r="B31" s="330" t="s">
        <v>136</v>
      </c>
      <c r="C31" s="329">
        <f>SUM(C23:C30)</f>
        <v>33465441</v>
      </c>
      <c r="D31" s="327">
        <f>SUM(D23:D30)</f>
        <v>14485469</v>
      </c>
      <c r="E31" s="327">
        <f>SUM(E23:E30)</f>
        <v>18979972</v>
      </c>
      <c r="F31" s="327">
        <f>SUM(F23:F30)</f>
        <v>1760763</v>
      </c>
      <c r="G31" s="327">
        <f>SUM(G23:G30)</f>
        <v>788910</v>
      </c>
      <c r="H31" s="327">
        <f>SUM(H23:H30)</f>
        <v>971853</v>
      </c>
      <c r="I31" s="327">
        <f>SUM(I23:I30)</f>
        <v>45256</v>
      </c>
      <c r="J31" s="327">
        <f>SUM(J23:J30)</f>
        <v>20221</v>
      </c>
      <c r="K31" s="326">
        <f>SUM(K23:K30)</f>
        <v>25035</v>
      </c>
      <c r="L31" s="327">
        <f>SUM(L23:L30)</f>
        <v>29107</v>
      </c>
      <c r="M31" s="327">
        <f>SUM(M23:M30)</f>
        <v>12941</v>
      </c>
      <c r="N31" s="327">
        <f>SUM(N23:N30)</f>
        <v>16166</v>
      </c>
      <c r="O31" s="327">
        <f>SUM(O23:O30)</f>
        <v>2533</v>
      </c>
      <c r="P31" s="327">
        <f>SUM(P23:P30)</f>
        <v>1123</v>
      </c>
      <c r="Q31" s="327">
        <f>SUM(Q23:Q30)</f>
        <v>1410</v>
      </c>
      <c r="R31" s="327">
        <f>SUM(R23:R30)</f>
        <v>4166</v>
      </c>
      <c r="S31" s="327">
        <f>SUM(S23:S30)</f>
        <v>1923</v>
      </c>
      <c r="T31" s="327">
        <f>SUM(T23:T30)</f>
        <v>2243</v>
      </c>
      <c r="U31" s="327">
        <f>SUM(U23:U30)</f>
        <v>3596</v>
      </c>
      <c r="V31" s="327">
        <f>SUM(V23:V30)</f>
        <v>1602</v>
      </c>
      <c r="W31" s="328">
        <f>SUM(W23:W30)</f>
        <v>1994</v>
      </c>
      <c r="X31" s="327">
        <f>SUM(X23:X30)</f>
        <v>5854</v>
      </c>
      <c r="Y31" s="327">
        <f>SUM(Y23:Y30)</f>
        <v>2632</v>
      </c>
      <c r="Z31" s="326">
        <f>SUM(Z23:Z30)</f>
        <v>3222</v>
      </c>
    </row>
    <row r="32" spans="2:26" ht="29.25" customHeight="1" thickBot="1" x14ac:dyDescent="0.2">
      <c r="B32" s="325" t="s">
        <v>152</v>
      </c>
      <c r="C32" s="324">
        <v>1453758</v>
      </c>
      <c r="D32" s="323">
        <v>828411</v>
      </c>
      <c r="E32" s="323">
        <v>625347</v>
      </c>
      <c r="F32" s="323">
        <v>81176</v>
      </c>
      <c r="G32" s="323">
        <v>46425</v>
      </c>
      <c r="H32" s="323">
        <v>34751</v>
      </c>
      <c r="I32" s="323">
        <v>824</v>
      </c>
      <c r="J32" s="323">
        <v>544</v>
      </c>
      <c r="K32" s="378">
        <v>280</v>
      </c>
      <c r="L32" s="320">
        <v>623</v>
      </c>
      <c r="M32" s="320">
        <v>413</v>
      </c>
      <c r="N32" s="320">
        <v>210</v>
      </c>
      <c r="O32" s="320">
        <v>10</v>
      </c>
      <c r="P32" s="320">
        <v>3</v>
      </c>
      <c r="Q32" s="320">
        <v>7</v>
      </c>
      <c r="R32" s="320">
        <v>46</v>
      </c>
      <c r="S32" s="320">
        <v>30</v>
      </c>
      <c r="T32" s="320">
        <v>16</v>
      </c>
      <c r="U32" s="320">
        <v>57</v>
      </c>
      <c r="V32" s="320">
        <v>42</v>
      </c>
      <c r="W32" s="321">
        <v>15</v>
      </c>
      <c r="X32" s="320">
        <v>88</v>
      </c>
      <c r="Y32" s="320">
        <v>56</v>
      </c>
      <c r="Z32" s="319">
        <v>32</v>
      </c>
    </row>
    <row r="33" spans="2:26" ht="29.25" customHeight="1" thickBot="1" x14ac:dyDescent="0.2">
      <c r="B33" s="318" t="s">
        <v>151</v>
      </c>
      <c r="C33" s="317">
        <f>C11+C22+C31+C32</f>
        <v>127094745</v>
      </c>
      <c r="D33" s="315">
        <f>D11+D22+D31+D32</f>
        <v>61841738</v>
      </c>
      <c r="E33" s="315">
        <f>E11+E22+E31+E32</f>
        <v>65253007</v>
      </c>
      <c r="F33" s="315">
        <f>F11+F22+F31+F32</f>
        <v>7483128</v>
      </c>
      <c r="G33" s="315">
        <f>G11+G22+G31+G32</f>
        <v>3740844</v>
      </c>
      <c r="H33" s="315">
        <f>H11+H22+H31+H32</f>
        <v>3742284</v>
      </c>
      <c r="I33" s="315">
        <f>I11+I22+I31+I32</f>
        <v>182436</v>
      </c>
      <c r="J33" s="315">
        <f>J11+J22+J31+J32</f>
        <v>90869</v>
      </c>
      <c r="K33" s="314">
        <f>K11+K22+K31+K32</f>
        <v>91567</v>
      </c>
      <c r="L33" s="315">
        <f>L11+L22+L31+L32</f>
        <v>122806</v>
      </c>
      <c r="M33" s="315">
        <f>M11+M22+M31+M32</f>
        <v>61390</v>
      </c>
      <c r="N33" s="315">
        <f>N11+N22+N31+N32</f>
        <v>61416</v>
      </c>
      <c r="O33" s="315">
        <f>O11+O22+O31+O32</f>
        <v>8847</v>
      </c>
      <c r="P33" s="315">
        <f>P11+P22+P31+P32</f>
        <v>4304</v>
      </c>
      <c r="Q33" s="315">
        <f>Q11+Q22+Q31+Q32</f>
        <v>4543</v>
      </c>
      <c r="R33" s="315">
        <f>R11+R22+R31+R32</f>
        <v>16087</v>
      </c>
      <c r="S33" s="315">
        <f>S11+S22+S31+S32</f>
        <v>8049</v>
      </c>
      <c r="T33" s="315">
        <f>T11+T22+T31+T32</f>
        <v>8038</v>
      </c>
      <c r="U33" s="315">
        <f>U11+U22+U31+U32</f>
        <v>13199</v>
      </c>
      <c r="V33" s="315">
        <f>V11+V22+V31+V32</f>
        <v>6508</v>
      </c>
      <c r="W33" s="316">
        <f>W11+W22+W31+W32</f>
        <v>6691</v>
      </c>
      <c r="X33" s="315">
        <f>X11+X22+X31+X32</f>
        <v>21497</v>
      </c>
      <c r="Y33" s="315">
        <f>Y11+Y22+Y31+Y32</f>
        <v>10618</v>
      </c>
      <c r="Z33" s="314">
        <f>Z11+Z22+Z31+Z32</f>
        <v>10879</v>
      </c>
    </row>
    <row r="34" spans="2:26" ht="20.25" customHeight="1" x14ac:dyDescent="0.15">
      <c r="K34" s="180"/>
      <c r="W34" s="180"/>
      <c r="Z34" s="180" t="s">
        <v>150</v>
      </c>
    </row>
    <row r="35" spans="2:26" ht="15" customHeight="1" x14ac:dyDescent="0.15"/>
    <row r="36" spans="2:26" ht="15" customHeight="1" x14ac:dyDescent="0.15"/>
    <row r="37" spans="2:26" ht="15" customHeight="1" x14ac:dyDescent="0.15"/>
    <row r="38" spans="2:26" ht="15" customHeight="1" x14ac:dyDescent="0.15"/>
    <row r="39" spans="2:26" ht="15" customHeight="1" x14ac:dyDescent="0.15"/>
    <row r="40" spans="2:26" ht="15" customHeight="1" x14ac:dyDescent="0.15"/>
    <row r="41" spans="2:26" ht="15" customHeight="1" x14ac:dyDescent="0.15"/>
    <row r="42" spans="2:26" ht="15" customHeight="1" x14ac:dyDescent="0.15"/>
    <row r="43" spans="2:26" ht="15" customHeight="1" x14ac:dyDescent="0.15"/>
    <row r="44" spans="2:26" ht="15" customHeight="1" x14ac:dyDescent="0.15"/>
    <row r="45" spans="2:26" ht="15" customHeight="1" x14ac:dyDescent="0.15"/>
    <row r="46" spans="2:26" ht="15" customHeight="1" x14ac:dyDescent="0.15"/>
    <row r="47" spans="2:26" ht="15" customHeight="1" x14ac:dyDescent="0.15"/>
    <row r="48" spans="2:2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mergeCells count="9">
    <mergeCell ref="R6:T6"/>
    <mergeCell ref="U6:W6"/>
    <mergeCell ref="X6:Z6"/>
    <mergeCell ref="B6:B7"/>
    <mergeCell ref="C6:E6"/>
    <mergeCell ref="F6:H6"/>
    <mergeCell ref="I6:K6"/>
    <mergeCell ref="L6:N6"/>
    <mergeCell ref="O6:Q6"/>
  </mergeCells>
  <phoneticPr fontId="1"/>
  <printOptions horizontalCentered="1"/>
  <pageMargins left="0.31496062992125984" right="0.31496062992125984" top="0.74803149606299213" bottom="0.74803149606299213" header="0.31496062992125984" footer="0.31496062992125984"/>
  <pageSetup paperSize="8" scale="77" orientation="landscape" verticalDpi="1200" r:id="rId1"/>
  <headerFooter>
    <oddHeader>&amp;R
&amp;12人口－１６</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Y60"/>
  <sheetViews>
    <sheetView view="pageBreakPreview" zoomScaleNormal="100" zoomScaleSheetLayoutView="100" workbookViewId="0">
      <selection activeCell="G11" sqref="G11"/>
    </sheetView>
  </sheetViews>
  <sheetFormatPr defaultRowHeight="13.5" x14ac:dyDescent="0.15"/>
  <cols>
    <col min="1" max="4" width="11.875" style="313" customWidth="1"/>
    <col min="5" max="7" width="11.625" style="313" customWidth="1"/>
    <col min="8" max="10" width="11.5" style="313" customWidth="1"/>
    <col min="11" max="11" width="9.25" style="313" bestFit="1" customWidth="1"/>
    <col min="12" max="25" width="9.125" style="313" bestFit="1" customWidth="1"/>
    <col min="26" max="16384" width="9" style="313"/>
  </cols>
  <sheetData>
    <row r="1" spans="1:25" ht="14.25" x14ac:dyDescent="0.15">
      <c r="J1" s="377" t="s">
        <v>149</v>
      </c>
      <c r="X1" s="376" t="s">
        <v>148</v>
      </c>
      <c r="Y1" s="376"/>
    </row>
    <row r="6" spans="1:25" ht="22.5" customHeight="1" thickBot="1" x14ac:dyDescent="0.2">
      <c r="A6" s="375" t="s">
        <v>147</v>
      </c>
      <c r="B6" s="374"/>
      <c r="C6" s="374"/>
      <c r="D6" s="374"/>
      <c r="E6" s="374"/>
      <c r="F6" s="374"/>
      <c r="G6" s="374"/>
      <c r="H6" s="374"/>
      <c r="I6" s="374"/>
      <c r="J6" s="372"/>
      <c r="K6" s="374"/>
      <c r="L6" s="374"/>
      <c r="M6" s="374"/>
      <c r="N6" s="374"/>
      <c r="O6" s="374"/>
      <c r="P6" s="374"/>
      <c r="Q6" s="374"/>
      <c r="R6" s="374"/>
      <c r="S6" s="374"/>
      <c r="T6" s="374"/>
      <c r="U6" s="373"/>
      <c r="Y6" s="372" t="s">
        <v>146</v>
      </c>
    </row>
    <row r="7" spans="1:25" ht="31.5" customHeight="1" x14ac:dyDescent="0.15">
      <c r="A7" s="371" t="s">
        <v>17</v>
      </c>
      <c r="B7" s="370" t="s">
        <v>145</v>
      </c>
      <c r="C7" s="368"/>
      <c r="D7" s="368"/>
      <c r="E7" s="368" t="s">
        <v>70</v>
      </c>
      <c r="F7" s="368"/>
      <c r="G7" s="368"/>
      <c r="H7" s="368" t="s">
        <v>90</v>
      </c>
      <c r="I7" s="368"/>
      <c r="J7" s="368"/>
      <c r="K7" s="370" t="s">
        <v>144</v>
      </c>
      <c r="L7" s="368"/>
      <c r="M7" s="368"/>
      <c r="N7" s="368" t="s">
        <v>143</v>
      </c>
      <c r="O7" s="368"/>
      <c r="P7" s="368"/>
      <c r="Q7" s="368" t="s">
        <v>142</v>
      </c>
      <c r="R7" s="368"/>
      <c r="S7" s="368"/>
      <c r="T7" s="368" t="s">
        <v>141</v>
      </c>
      <c r="U7" s="368"/>
      <c r="V7" s="369"/>
      <c r="W7" s="368" t="s">
        <v>140</v>
      </c>
      <c r="X7" s="368"/>
      <c r="Y7" s="367"/>
    </row>
    <row r="8" spans="1:25" ht="31.5" customHeight="1" thickBot="1" x14ac:dyDescent="0.2">
      <c r="A8" s="366"/>
      <c r="B8" s="365" t="s">
        <v>18</v>
      </c>
      <c r="C8" s="363" t="s">
        <v>5</v>
      </c>
      <c r="D8" s="363" t="s">
        <v>6</v>
      </c>
      <c r="E8" s="363" t="s">
        <v>18</v>
      </c>
      <c r="F8" s="363" t="s">
        <v>5</v>
      </c>
      <c r="G8" s="363" t="s">
        <v>6</v>
      </c>
      <c r="H8" s="363" t="s">
        <v>18</v>
      </c>
      <c r="I8" s="363" t="s">
        <v>5</v>
      </c>
      <c r="J8" s="363" t="s">
        <v>6</v>
      </c>
      <c r="K8" s="365" t="s">
        <v>18</v>
      </c>
      <c r="L8" s="363" t="s">
        <v>5</v>
      </c>
      <c r="M8" s="363" t="s">
        <v>6</v>
      </c>
      <c r="N8" s="363" t="s">
        <v>18</v>
      </c>
      <c r="O8" s="363" t="s">
        <v>5</v>
      </c>
      <c r="P8" s="363" t="s">
        <v>6</v>
      </c>
      <c r="Q8" s="363" t="s">
        <v>18</v>
      </c>
      <c r="R8" s="363" t="s">
        <v>5</v>
      </c>
      <c r="S8" s="363" t="s">
        <v>6</v>
      </c>
      <c r="T8" s="363" t="s">
        <v>18</v>
      </c>
      <c r="U8" s="363" t="s">
        <v>5</v>
      </c>
      <c r="V8" s="364" t="s">
        <v>6</v>
      </c>
      <c r="W8" s="363" t="s">
        <v>18</v>
      </c>
      <c r="X8" s="363" t="s">
        <v>5</v>
      </c>
      <c r="Y8" s="362" t="s">
        <v>6</v>
      </c>
    </row>
    <row r="9" spans="1:25" ht="31.5" customHeight="1" x14ac:dyDescent="0.15">
      <c r="A9" s="361" t="s">
        <v>19</v>
      </c>
      <c r="B9" s="360">
        <f>SUM(C9:D9)</f>
        <v>4987706</v>
      </c>
      <c r="C9" s="359">
        <v>2550921</v>
      </c>
      <c r="D9" s="359">
        <v>2436785</v>
      </c>
      <c r="E9" s="359">
        <f>SUM(F9:G9)</f>
        <v>328910</v>
      </c>
      <c r="F9" s="359">
        <v>168753</v>
      </c>
      <c r="G9" s="359">
        <v>160157</v>
      </c>
      <c r="H9" s="359">
        <v>8271</v>
      </c>
      <c r="I9" s="359">
        <v>4226</v>
      </c>
      <c r="J9" s="359">
        <v>4045</v>
      </c>
      <c r="K9" s="358">
        <v>5839</v>
      </c>
      <c r="L9" s="357">
        <v>2973</v>
      </c>
      <c r="M9" s="357">
        <v>2866</v>
      </c>
      <c r="N9" s="357">
        <v>324</v>
      </c>
      <c r="O9" s="357">
        <v>153</v>
      </c>
      <c r="P9" s="355">
        <v>171</v>
      </c>
      <c r="Q9" s="355">
        <v>709</v>
      </c>
      <c r="R9" s="355">
        <v>369</v>
      </c>
      <c r="S9" s="355">
        <v>340</v>
      </c>
      <c r="T9" s="355">
        <v>519</v>
      </c>
      <c r="U9" s="355">
        <v>291</v>
      </c>
      <c r="V9" s="356">
        <v>228</v>
      </c>
      <c r="W9" s="355">
        <v>880</v>
      </c>
      <c r="X9" s="355">
        <v>440</v>
      </c>
      <c r="Y9" s="354">
        <v>440</v>
      </c>
    </row>
    <row r="10" spans="1:25" ht="31.5" customHeight="1" x14ac:dyDescent="0.15">
      <c r="A10" s="342" t="s">
        <v>20</v>
      </c>
      <c r="B10" s="341">
        <f>SUM(C10:D10)</f>
        <v>5299787</v>
      </c>
      <c r="C10" s="340">
        <v>2714591</v>
      </c>
      <c r="D10" s="340">
        <v>2585196</v>
      </c>
      <c r="E10" s="340">
        <f>SUM(F10:G10)</f>
        <v>341550</v>
      </c>
      <c r="F10" s="340">
        <v>175086</v>
      </c>
      <c r="G10" s="340">
        <v>166464</v>
      </c>
      <c r="H10" s="340">
        <v>8810</v>
      </c>
      <c r="I10" s="340">
        <v>4493</v>
      </c>
      <c r="J10" s="340">
        <v>4317</v>
      </c>
      <c r="K10" s="336">
        <v>5937</v>
      </c>
      <c r="L10" s="335">
        <v>2995</v>
      </c>
      <c r="M10" s="335">
        <v>2942</v>
      </c>
      <c r="N10" s="335">
        <v>475</v>
      </c>
      <c r="O10" s="333">
        <v>245</v>
      </c>
      <c r="P10" s="333">
        <v>230</v>
      </c>
      <c r="Q10" s="333">
        <v>819</v>
      </c>
      <c r="R10" s="333">
        <v>432</v>
      </c>
      <c r="S10" s="333">
        <v>387</v>
      </c>
      <c r="T10" s="333">
        <v>615</v>
      </c>
      <c r="U10" s="333">
        <v>309</v>
      </c>
      <c r="V10" s="334">
        <v>306</v>
      </c>
      <c r="W10" s="333">
        <v>964</v>
      </c>
      <c r="X10" s="333">
        <v>512</v>
      </c>
      <c r="Y10" s="331">
        <v>452</v>
      </c>
    </row>
    <row r="11" spans="1:25" ht="31.5" customHeight="1" x14ac:dyDescent="0.15">
      <c r="A11" s="339" t="s">
        <v>21</v>
      </c>
      <c r="B11" s="338">
        <f>SUM(C11:D11)</f>
        <v>5599317</v>
      </c>
      <c r="C11" s="337">
        <v>2868024</v>
      </c>
      <c r="D11" s="337">
        <v>2731293</v>
      </c>
      <c r="E11" s="337">
        <f>SUM(F11:G11)</f>
        <v>352072</v>
      </c>
      <c r="F11" s="337">
        <v>180692</v>
      </c>
      <c r="G11" s="337">
        <v>171380</v>
      </c>
      <c r="H11" s="337">
        <v>9072</v>
      </c>
      <c r="I11" s="337">
        <v>4626</v>
      </c>
      <c r="J11" s="337">
        <v>4446</v>
      </c>
      <c r="K11" s="336">
        <v>6041</v>
      </c>
      <c r="L11" s="335">
        <v>3084</v>
      </c>
      <c r="M11" s="335">
        <v>2957</v>
      </c>
      <c r="N11" s="335">
        <v>548</v>
      </c>
      <c r="O11" s="333">
        <v>290</v>
      </c>
      <c r="P11" s="333">
        <v>258</v>
      </c>
      <c r="Q11" s="333">
        <v>811</v>
      </c>
      <c r="R11" s="333">
        <v>395</v>
      </c>
      <c r="S11" s="333">
        <v>416</v>
      </c>
      <c r="T11" s="333">
        <v>658</v>
      </c>
      <c r="U11" s="333">
        <v>337</v>
      </c>
      <c r="V11" s="334">
        <v>321</v>
      </c>
      <c r="W11" s="333">
        <v>1014</v>
      </c>
      <c r="X11" s="333">
        <v>520</v>
      </c>
      <c r="Y11" s="331">
        <v>494</v>
      </c>
    </row>
    <row r="12" spans="1:25" ht="31.5" customHeight="1" thickBot="1" x14ac:dyDescent="0.2">
      <c r="A12" s="330" t="s">
        <v>139</v>
      </c>
      <c r="B12" s="329">
        <f>SUM(B9:B11)</f>
        <v>15886810</v>
      </c>
      <c r="C12" s="327">
        <f>SUM(C9:C11)</f>
        <v>8133536</v>
      </c>
      <c r="D12" s="327">
        <f>SUM(D9:D11)</f>
        <v>7753274</v>
      </c>
      <c r="E12" s="327">
        <f>SUM(E9:E11)</f>
        <v>1022532</v>
      </c>
      <c r="F12" s="327">
        <f>SUM(F9:F11)</f>
        <v>524531</v>
      </c>
      <c r="G12" s="327">
        <f>SUM(G9:G11)</f>
        <v>498001</v>
      </c>
      <c r="H12" s="327">
        <f>SUM(H9:H11)</f>
        <v>26153</v>
      </c>
      <c r="I12" s="327">
        <f>SUM(I9:I11)</f>
        <v>13345</v>
      </c>
      <c r="J12" s="327">
        <f>SUM(J9:J11)</f>
        <v>12808</v>
      </c>
      <c r="K12" s="329">
        <f>SUM(K9:K11)</f>
        <v>17817</v>
      </c>
      <c r="L12" s="327">
        <f>SUM(L9:L11)</f>
        <v>9052</v>
      </c>
      <c r="M12" s="327">
        <f>SUM(M9:M11)</f>
        <v>8765</v>
      </c>
      <c r="N12" s="327">
        <f>SUM(N9:N11)</f>
        <v>1347</v>
      </c>
      <c r="O12" s="327">
        <f>SUM(O9:O11)</f>
        <v>688</v>
      </c>
      <c r="P12" s="327">
        <f>SUM(P9:P11)</f>
        <v>659</v>
      </c>
      <c r="Q12" s="327">
        <f>SUM(Q9:Q11)</f>
        <v>2339</v>
      </c>
      <c r="R12" s="327">
        <f>SUM(R9:R11)</f>
        <v>1196</v>
      </c>
      <c r="S12" s="327">
        <f>SUM(S9:S11)</f>
        <v>1143</v>
      </c>
      <c r="T12" s="327">
        <f>SUM(T9:T11)</f>
        <v>1792</v>
      </c>
      <c r="U12" s="327">
        <f>SUM(U9:U11)</f>
        <v>937</v>
      </c>
      <c r="V12" s="328">
        <f>SUM(V9:V11)</f>
        <v>855</v>
      </c>
      <c r="W12" s="327">
        <f>SUM(W9:W11)</f>
        <v>2858</v>
      </c>
      <c r="X12" s="327">
        <f>SUM(X9:X11)</f>
        <v>1472</v>
      </c>
      <c r="Y12" s="326">
        <f>SUM(Y9:Y11)</f>
        <v>1386</v>
      </c>
    </row>
    <row r="13" spans="1:25" ht="31.5" customHeight="1" x14ac:dyDescent="0.15">
      <c r="A13" s="351" t="s">
        <v>22</v>
      </c>
      <c r="B13" s="350">
        <f>SUM(C13:D13)</f>
        <v>6008388</v>
      </c>
      <c r="C13" s="349">
        <v>3085416</v>
      </c>
      <c r="D13" s="349">
        <v>2922972</v>
      </c>
      <c r="E13" s="349">
        <f>SUM(F13:G13)</f>
        <v>377041</v>
      </c>
      <c r="F13" s="349">
        <v>194524</v>
      </c>
      <c r="G13" s="349">
        <v>182517</v>
      </c>
      <c r="H13" s="349">
        <v>9346</v>
      </c>
      <c r="I13" s="349">
        <v>4874</v>
      </c>
      <c r="J13" s="349">
        <v>4472</v>
      </c>
      <c r="K13" s="348">
        <v>6324</v>
      </c>
      <c r="L13" s="347">
        <v>3291</v>
      </c>
      <c r="M13" s="347">
        <v>3033</v>
      </c>
      <c r="N13" s="347">
        <v>553</v>
      </c>
      <c r="O13" s="345">
        <v>314</v>
      </c>
      <c r="P13" s="345">
        <v>239</v>
      </c>
      <c r="Q13" s="353">
        <v>782</v>
      </c>
      <c r="R13" s="345">
        <v>404</v>
      </c>
      <c r="S13" s="345">
        <v>378</v>
      </c>
      <c r="T13" s="345">
        <v>662</v>
      </c>
      <c r="U13" s="345">
        <v>353</v>
      </c>
      <c r="V13" s="346">
        <v>309</v>
      </c>
      <c r="W13" s="345">
        <v>1025</v>
      </c>
      <c r="X13" s="345">
        <v>512</v>
      </c>
      <c r="Y13" s="344">
        <v>513</v>
      </c>
    </row>
    <row r="14" spans="1:25" ht="31.5" customHeight="1" x14ac:dyDescent="0.15">
      <c r="A14" s="342" t="s">
        <v>23</v>
      </c>
      <c r="B14" s="341">
        <f>SUM(C14:D14)</f>
        <v>5968127</v>
      </c>
      <c r="C14" s="340">
        <v>3046392</v>
      </c>
      <c r="D14" s="340">
        <v>2921735</v>
      </c>
      <c r="E14" s="340">
        <f>SUM(F14:G14)</f>
        <v>383655</v>
      </c>
      <c r="F14" s="340">
        <v>199772</v>
      </c>
      <c r="G14" s="340">
        <v>183883</v>
      </c>
      <c r="H14" s="340">
        <v>8488</v>
      </c>
      <c r="I14" s="340">
        <v>4395</v>
      </c>
      <c r="J14" s="340">
        <v>4093</v>
      </c>
      <c r="K14" s="336">
        <v>5953</v>
      </c>
      <c r="L14" s="335">
        <v>3156</v>
      </c>
      <c r="M14" s="335">
        <v>2797</v>
      </c>
      <c r="N14" s="335">
        <v>330</v>
      </c>
      <c r="O14" s="333">
        <v>158</v>
      </c>
      <c r="P14" s="333">
        <v>172</v>
      </c>
      <c r="Q14" s="343">
        <v>662</v>
      </c>
      <c r="R14" s="333">
        <v>340</v>
      </c>
      <c r="S14" s="333">
        <v>322</v>
      </c>
      <c r="T14" s="333">
        <v>601</v>
      </c>
      <c r="U14" s="333">
        <v>286</v>
      </c>
      <c r="V14" s="334">
        <v>315</v>
      </c>
      <c r="W14" s="333">
        <v>942</v>
      </c>
      <c r="X14" s="333">
        <v>455</v>
      </c>
      <c r="Y14" s="331">
        <v>487</v>
      </c>
    </row>
    <row r="15" spans="1:25" ht="31.5" customHeight="1" x14ac:dyDescent="0.15">
      <c r="A15" s="342" t="s">
        <v>24</v>
      </c>
      <c r="B15" s="341">
        <f>SUM(C15:D15)</f>
        <v>6409612</v>
      </c>
      <c r="C15" s="340">
        <v>3255717</v>
      </c>
      <c r="D15" s="340">
        <v>3153895</v>
      </c>
      <c r="E15" s="340">
        <f>SUM(F15:G15)</f>
        <v>419995</v>
      </c>
      <c r="F15" s="340">
        <v>222068</v>
      </c>
      <c r="G15" s="340">
        <v>197927</v>
      </c>
      <c r="H15" s="340">
        <v>9647</v>
      </c>
      <c r="I15" s="340">
        <v>5119</v>
      </c>
      <c r="J15" s="340">
        <v>4528</v>
      </c>
      <c r="K15" s="336">
        <v>6925</v>
      </c>
      <c r="L15" s="335">
        <v>3709</v>
      </c>
      <c r="M15" s="335">
        <v>3216</v>
      </c>
      <c r="N15" s="335">
        <v>281</v>
      </c>
      <c r="O15" s="333">
        <v>142</v>
      </c>
      <c r="P15" s="333">
        <v>139</v>
      </c>
      <c r="Q15" s="343">
        <v>741</v>
      </c>
      <c r="R15" s="333">
        <v>394</v>
      </c>
      <c r="S15" s="333">
        <v>347</v>
      </c>
      <c r="T15" s="333">
        <v>652</v>
      </c>
      <c r="U15" s="333">
        <v>314</v>
      </c>
      <c r="V15" s="334">
        <v>338</v>
      </c>
      <c r="W15" s="333">
        <v>1048</v>
      </c>
      <c r="X15" s="333">
        <v>560</v>
      </c>
      <c r="Y15" s="331">
        <v>488</v>
      </c>
    </row>
    <row r="16" spans="1:25" ht="31.5" customHeight="1" x14ac:dyDescent="0.15">
      <c r="A16" s="342" t="s">
        <v>25</v>
      </c>
      <c r="B16" s="341">
        <f>SUM(C16:D16)</f>
        <v>7290878</v>
      </c>
      <c r="C16" s="340">
        <v>3684747</v>
      </c>
      <c r="D16" s="340">
        <v>3606131</v>
      </c>
      <c r="E16" s="340">
        <f>SUM(F16:G16)</f>
        <v>464583</v>
      </c>
      <c r="F16" s="340">
        <v>243016</v>
      </c>
      <c r="G16" s="340">
        <v>221567</v>
      </c>
      <c r="H16" s="340">
        <v>10742</v>
      </c>
      <c r="I16" s="340">
        <v>5634</v>
      </c>
      <c r="J16" s="340">
        <v>5108</v>
      </c>
      <c r="K16" s="336">
        <v>7632</v>
      </c>
      <c r="L16" s="335">
        <v>4023</v>
      </c>
      <c r="M16" s="335">
        <v>3609</v>
      </c>
      <c r="N16" s="335">
        <v>353</v>
      </c>
      <c r="O16" s="333">
        <v>175</v>
      </c>
      <c r="P16" s="333">
        <v>178</v>
      </c>
      <c r="Q16" s="343">
        <v>911</v>
      </c>
      <c r="R16" s="333">
        <v>475</v>
      </c>
      <c r="S16" s="333">
        <v>436</v>
      </c>
      <c r="T16" s="333">
        <v>686</v>
      </c>
      <c r="U16" s="333">
        <v>361</v>
      </c>
      <c r="V16" s="334">
        <v>325</v>
      </c>
      <c r="W16" s="333">
        <v>1160</v>
      </c>
      <c r="X16" s="333">
        <v>600</v>
      </c>
      <c r="Y16" s="331">
        <v>560</v>
      </c>
    </row>
    <row r="17" spans="1:25" ht="31.5" customHeight="1" x14ac:dyDescent="0.15">
      <c r="A17" s="342" t="s">
        <v>26</v>
      </c>
      <c r="B17" s="341">
        <f>SUM(C17:D17)</f>
        <v>8316157</v>
      </c>
      <c r="C17" s="340">
        <v>4204202</v>
      </c>
      <c r="D17" s="340">
        <v>4111955</v>
      </c>
      <c r="E17" s="340">
        <f>SUM(F17:G17)</f>
        <v>516027</v>
      </c>
      <c r="F17" s="340">
        <v>267502</v>
      </c>
      <c r="G17" s="340">
        <v>248525</v>
      </c>
      <c r="H17" s="340">
        <v>12212</v>
      </c>
      <c r="I17" s="340">
        <v>6329</v>
      </c>
      <c r="J17" s="340">
        <v>5883</v>
      </c>
      <c r="K17" s="336">
        <v>8398</v>
      </c>
      <c r="L17" s="335">
        <v>4392</v>
      </c>
      <c r="M17" s="335">
        <v>4006</v>
      </c>
      <c r="N17" s="335">
        <v>562</v>
      </c>
      <c r="O17" s="333">
        <v>264</v>
      </c>
      <c r="P17" s="333">
        <v>298</v>
      </c>
      <c r="Q17" s="343">
        <v>1091</v>
      </c>
      <c r="R17" s="333">
        <v>566</v>
      </c>
      <c r="S17" s="333">
        <v>525</v>
      </c>
      <c r="T17" s="333">
        <v>803</v>
      </c>
      <c r="U17" s="333">
        <v>401</v>
      </c>
      <c r="V17" s="334">
        <v>402</v>
      </c>
      <c r="W17" s="333">
        <v>1358</v>
      </c>
      <c r="X17" s="333">
        <v>706</v>
      </c>
      <c r="Y17" s="331">
        <v>652</v>
      </c>
    </row>
    <row r="18" spans="1:25" ht="31.5" customHeight="1" x14ac:dyDescent="0.15">
      <c r="A18" s="342" t="s">
        <v>27</v>
      </c>
      <c r="B18" s="341">
        <f>SUM(C18:D18)</f>
        <v>9732218</v>
      </c>
      <c r="C18" s="340">
        <v>4914018</v>
      </c>
      <c r="D18" s="340">
        <v>4818200</v>
      </c>
      <c r="E18" s="340">
        <f>SUM(F18:G18)</f>
        <v>615858</v>
      </c>
      <c r="F18" s="340">
        <v>318209</v>
      </c>
      <c r="G18" s="340">
        <v>297649</v>
      </c>
      <c r="H18" s="340">
        <v>15028</v>
      </c>
      <c r="I18" s="340">
        <v>7832</v>
      </c>
      <c r="J18" s="340">
        <v>7196</v>
      </c>
      <c r="K18" s="336">
        <v>10211</v>
      </c>
      <c r="L18" s="335">
        <v>5315</v>
      </c>
      <c r="M18" s="335">
        <v>4896</v>
      </c>
      <c r="N18" s="335">
        <v>782</v>
      </c>
      <c r="O18" s="333">
        <v>411</v>
      </c>
      <c r="P18" s="333">
        <v>371</v>
      </c>
      <c r="Q18" s="343">
        <v>1306</v>
      </c>
      <c r="R18" s="333">
        <v>707</v>
      </c>
      <c r="S18" s="333">
        <v>599</v>
      </c>
      <c r="T18" s="333">
        <v>1030</v>
      </c>
      <c r="U18" s="333">
        <v>539</v>
      </c>
      <c r="V18" s="334">
        <v>491</v>
      </c>
      <c r="W18" s="333">
        <v>1699</v>
      </c>
      <c r="X18" s="333">
        <v>860</v>
      </c>
      <c r="Y18" s="331">
        <v>839</v>
      </c>
    </row>
    <row r="19" spans="1:25" ht="31.5" customHeight="1" x14ac:dyDescent="0.15">
      <c r="A19" s="342" t="s">
        <v>28</v>
      </c>
      <c r="B19" s="341">
        <f>SUM(C19:D19)</f>
        <v>8662804</v>
      </c>
      <c r="C19" s="340">
        <v>4354877</v>
      </c>
      <c r="D19" s="340">
        <v>4307927</v>
      </c>
      <c r="E19" s="340">
        <f>SUM(F19:G19)</f>
        <v>533935</v>
      </c>
      <c r="F19" s="340">
        <v>276418</v>
      </c>
      <c r="G19" s="340">
        <v>257517</v>
      </c>
      <c r="H19" s="340">
        <v>12266</v>
      </c>
      <c r="I19" s="340">
        <v>6425</v>
      </c>
      <c r="J19" s="340">
        <v>5841</v>
      </c>
      <c r="K19" s="336">
        <v>8318</v>
      </c>
      <c r="L19" s="335">
        <v>4347</v>
      </c>
      <c r="M19" s="335">
        <v>3971</v>
      </c>
      <c r="N19" s="335">
        <v>629</v>
      </c>
      <c r="O19" s="333">
        <v>323</v>
      </c>
      <c r="P19" s="333">
        <v>306</v>
      </c>
      <c r="Q19" s="343">
        <v>1020</v>
      </c>
      <c r="R19" s="333">
        <v>548</v>
      </c>
      <c r="S19" s="333">
        <v>472</v>
      </c>
      <c r="T19" s="333">
        <v>829</v>
      </c>
      <c r="U19" s="333">
        <v>435</v>
      </c>
      <c r="V19" s="334">
        <v>394</v>
      </c>
      <c r="W19" s="333">
        <v>1470</v>
      </c>
      <c r="X19" s="333">
        <v>772</v>
      </c>
      <c r="Y19" s="331">
        <v>698</v>
      </c>
    </row>
    <row r="20" spans="1:25" ht="31.5" customHeight="1" x14ac:dyDescent="0.15">
      <c r="A20" s="342" t="s">
        <v>29</v>
      </c>
      <c r="B20" s="341">
        <f>SUM(C20:D20)</f>
        <v>7930296</v>
      </c>
      <c r="C20" s="340">
        <v>3968311</v>
      </c>
      <c r="D20" s="340">
        <v>3961985</v>
      </c>
      <c r="E20" s="340">
        <f>SUM(F20:G20)</f>
        <v>466894</v>
      </c>
      <c r="F20" s="340">
        <v>239195</v>
      </c>
      <c r="G20" s="340">
        <v>227699</v>
      </c>
      <c r="H20" s="340">
        <v>11044</v>
      </c>
      <c r="I20" s="340">
        <v>5641</v>
      </c>
      <c r="J20" s="340">
        <v>5403</v>
      </c>
      <c r="K20" s="336">
        <v>7508</v>
      </c>
      <c r="L20" s="335">
        <v>3855</v>
      </c>
      <c r="M20" s="335">
        <v>3653</v>
      </c>
      <c r="N20" s="335">
        <v>473</v>
      </c>
      <c r="O20" s="333">
        <v>239</v>
      </c>
      <c r="P20" s="333">
        <v>234</v>
      </c>
      <c r="Q20" s="343">
        <v>942</v>
      </c>
      <c r="R20" s="333">
        <v>462</v>
      </c>
      <c r="S20" s="333">
        <v>480</v>
      </c>
      <c r="T20" s="333">
        <v>803</v>
      </c>
      <c r="U20" s="333">
        <v>410</v>
      </c>
      <c r="V20" s="334">
        <v>393</v>
      </c>
      <c r="W20" s="333">
        <v>1318</v>
      </c>
      <c r="X20" s="333">
        <v>675</v>
      </c>
      <c r="Y20" s="331">
        <v>643</v>
      </c>
    </row>
    <row r="21" spans="1:25" ht="31.5" customHeight="1" x14ac:dyDescent="0.15">
      <c r="A21" s="342" t="s">
        <v>30</v>
      </c>
      <c r="B21" s="341">
        <f>SUM(C21:D21)</f>
        <v>7515246</v>
      </c>
      <c r="C21" s="340">
        <v>3729523</v>
      </c>
      <c r="D21" s="340">
        <v>3785723</v>
      </c>
      <c r="E21" s="340">
        <f>SUM(F21:G21)</f>
        <v>404834</v>
      </c>
      <c r="F21" s="340">
        <v>205250</v>
      </c>
      <c r="G21" s="340">
        <v>199584</v>
      </c>
      <c r="H21" s="340">
        <v>10250</v>
      </c>
      <c r="I21" s="340">
        <v>5063</v>
      </c>
      <c r="J21" s="340">
        <v>5187</v>
      </c>
      <c r="K21" s="336">
        <v>6760</v>
      </c>
      <c r="L21" s="335">
        <v>3328</v>
      </c>
      <c r="M21" s="335">
        <v>3432</v>
      </c>
      <c r="N21" s="335">
        <v>398</v>
      </c>
      <c r="O21" s="333">
        <v>204</v>
      </c>
      <c r="P21" s="333">
        <v>194</v>
      </c>
      <c r="Q21" s="343">
        <v>963</v>
      </c>
      <c r="R21" s="333">
        <v>473</v>
      </c>
      <c r="S21" s="333">
        <v>490</v>
      </c>
      <c r="T21" s="333">
        <v>846</v>
      </c>
      <c r="U21" s="333">
        <v>407</v>
      </c>
      <c r="V21" s="334">
        <v>439</v>
      </c>
      <c r="W21" s="333">
        <v>1283</v>
      </c>
      <c r="X21" s="333">
        <v>651</v>
      </c>
      <c r="Y21" s="331">
        <v>632</v>
      </c>
    </row>
    <row r="22" spans="1:25" ht="31.5" customHeight="1" x14ac:dyDescent="0.15">
      <c r="A22" s="339" t="s">
        <v>31</v>
      </c>
      <c r="B22" s="338">
        <f>SUM(C22:D22)</f>
        <v>8455010</v>
      </c>
      <c r="C22" s="337">
        <v>4151119</v>
      </c>
      <c r="D22" s="337">
        <v>4303891</v>
      </c>
      <c r="E22" s="337">
        <f>SUM(F22:G22)</f>
        <v>435835</v>
      </c>
      <c r="F22" s="337">
        <v>215024</v>
      </c>
      <c r="G22" s="337">
        <v>220811</v>
      </c>
      <c r="H22" s="337">
        <v>11180</v>
      </c>
      <c r="I22" s="337">
        <v>5447</v>
      </c>
      <c r="J22" s="337">
        <v>5733</v>
      </c>
      <c r="K22" s="336">
        <v>7230</v>
      </c>
      <c r="L22" s="335">
        <v>3568</v>
      </c>
      <c r="M22" s="335">
        <v>3662</v>
      </c>
      <c r="N22" s="335">
        <v>596</v>
      </c>
      <c r="O22" s="333">
        <v>260</v>
      </c>
      <c r="P22" s="333">
        <v>336</v>
      </c>
      <c r="Q22" s="343">
        <v>1118</v>
      </c>
      <c r="R22" s="333">
        <v>531</v>
      </c>
      <c r="S22" s="333">
        <v>587</v>
      </c>
      <c r="T22" s="333">
        <v>842</v>
      </c>
      <c r="U22" s="333">
        <v>421</v>
      </c>
      <c r="V22" s="334">
        <v>421</v>
      </c>
      <c r="W22" s="333">
        <v>1394</v>
      </c>
      <c r="X22" s="333">
        <v>667</v>
      </c>
      <c r="Y22" s="331">
        <v>727</v>
      </c>
    </row>
    <row r="23" spans="1:25" ht="31.5" customHeight="1" thickBot="1" x14ac:dyDescent="0.2">
      <c r="A23" s="352" t="s">
        <v>138</v>
      </c>
      <c r="B23" s="329">
        <f>SUM(B13:B22)</f>
        <v>76288736</v>
      </c>
      <c r="C23" s="327">
        <f>SUM(C13:C22)</f>
        <v>38394322</v>
      </c>
      <c r="D23" s="327">
        <f>SUM(D13:D22)</f>
        <v>37894414</v>
      </c>
      <c r="E23" s="327">
        <f>SUM(E13:E22)</f>
        <v>4618657</v>
      </c>
      <c r="F23" s="327">
        <f>SUM(F13:F22)</f>
        <v>2380978</v>
      </c>
      <c r="G23" s="327">
        <f>SUM(G13:G22)</f>
        <v>2237679</v>
      </c>
      <c r="H23" s="327">
        <f>SUM(H13:H22)</f>
        <v>110203</v>
      </c>
      <c r="I23" s="327">
        <f>SUM(I13:I22)</f>
        <v>56759</v>
      </c>
      <c r="J23" s="327">
        <f>SUM(J13:J22)</f>
        <v>53444</v>
      </c>
      <c r="K23" s="329">
        <f>SUM(K13:K22)</f>
        <v>75259</v>
      </c>
      <c r="L23" s="327">
        <f>SUM(L13:L22)</f>
        <v>38984</v>
      </c>
      <c r="M23" s="327">
        <f>SUM(M13:M22)</f>
        <v>36275</v>
      </c>
      <c r="N23" s="327">
        <f>SUM(N13:N22)</f>
        <v>4957</v>
      </c>
      <c r="O23" s="327">
        <f>SUM(O13:O22)</f>
        <v>2490</v>
      </c>
      <c r="P23" s="327">
        <f>SUM(P13:P22)</f>
        <v>2467</v>
      </c>
      <c r="Q23" s="327">
        <f>SUM(Q13:Q22)</f>
        <v>9536</v>
      </c>
      <c r="R23" s="327">
        <f>SUM(R13:R22)</f>
        <v>4900</v>
      </c>
      <c r="S23" s="327">
        <f>SUM(S13:S22)</f>
        <v>4636</v>
      </c>
      <c r="T23" s="327">
        <f>SUM(T13:T22)</f>
        <v>7754</v>
      </c>
      <c r="U23" s="327">
        <f>SUM(U13:U22)</f>
        <v>3927</v>
      </c>
      <c r="V23" s="328">
        <f>SUM(V13:V22)</f>
        <v>3827</v>
      </c>
      <c r="W23" s="327">
        <f>SUM(W13:W22)</f>
        <v>12697</v>
      </c>
      <c r="X23" s="327">
        <f>SUM(X13:X22)</f>
        <v>6458</v>
      </c>
      <c r="Y23" s="326">
        <f>SUM(Y13:Y22)</f>
        <v>6239</v>
      </c>
    </row>
    <row r="24" spans="1:25" ht="31.5" customHeight="1" x14ac:dyDescent="0.15">
      <c r="A24" s="351" t="s">
        <v>32</v>
      </c>
      <c r="B24" s="350">
        <f>SUM(C24:D24)</f>
        <v>9643867</v>
      </c>
      <c r="C24" s="349">
        <v>4659662</v>
      </c>
      <c r="D24" s="349">
        <v>4984205</v>
      </c>
      <c r="E24" s="349">
        <f>SUM(F24:G24)</f>
        <v>527710</v>
      </c>
      <c r="F24" s="349">
        <v>256537</v>
      </c>
      <c r="G24" s="349">
        <v>271173</v>
      </c>
      <c r="H24" s="349">
        <v>13774</v>
      </c>
      <c r="I24" s="349">
        <v>6652</v>
      </c>
      <c r="J24" s="349">
        <v>7122</v>
      </c>
      <c r="K24" s="348">
        <v>8903</v>
      </c>
      <c r="L24" s="347">
        <v>4246</v>
      </c>
      <c r="M24" s="347">
        <v>4657</v>
      </c>
      <c r="N24" s="347">
        <v>779</v>
      </c>
      <c r="O24" s="345">
        <v>367</v>
      </c>
      <c r="P24" s="345">
        <v>412</v>
      </c>
      <c r="Q24" s="345">
        <v>1311</v>
      </c>
      <c r="R24" s="345">
        <v>659</v>
      </c>
      <c r="S24" s="345">
        <v>652</v>
      </c>
      <c r="T24" s="345">
        <v>1019</v>
      </c>
      <c r="U24" s="345">
        <v>504</v>
      </c>
      <c r="V24" s="346">
        <v>515</v>
      </c>
      <c r="W24" s="345">
        <v>1762</v>
      </c>
      <c r="X24" s="345">
        <v>876</v>
      </c>
      <c r="Y24" s="344">
        <v>886</v>
      </c>
    </row>
    <row r="25" spans="1:25" ht="31.5" customHeight="1" x14ac:dyDescent="0.15">
      <c r="A25" s="342" t="s">
        <v>33</v>
      </c>
      <c r="B25" s="341">
        <f>SUM(C25:D25)</f>
        <v>7695811</v>
      </c>
      <c r="C25" s="340">
        <v>3582440</v>
      </c>
      <c r="D25" s="340">
        <v>4113371</v>
      </c>
      <c r="E25" s="340">
        <f>SUM(F25:G25)</f>
        <v>435133</v>
      </c>
      <c r="F25" s="340">
        <v>207781</v>
      </c>
      <c r="G25" s="340">
        <v>227352</v>
      </c>
      <c r="H25" s="340">
        <v>10992</v>
      </c>
      <c r="I25" s="340">
        <v>5375</v>
      </c>
      <c r="J25" s="340">
        <v>5617</v>
      </c>
      <c r="K25" s="336">
        <v>7152</v>
      </c>
      <c r="L25" s="335">
        <v>3468</v>
      </c>
      <c r="M25" s="335">
        <v>3684</v>
      </c>
      <c r="N25" s="335">
        <v>642</v>
      </c>
      <c r="O25" s="333">
        <v>332</v>
      </c>
      <c r="P25" s="333">
        <v>310</v>
      </c>
      <c r="Q25" s="333">
        <v>974</v>
      </c>
      <c r="R25" s="333">
        <v>493</v>
      </c>
      <c r="S25" s="333">
        <v>481</v>
      </c>
      <c r="T25" s="333">
        <v>810</v>
      </c>
      <c r="U25" s="333">
        <v>387</v>
      </c>
      <c r="V25" s="334">
        <v>423</v>
      </c>
      <c r="W25" s="333">
        <v>1414</v>
      </c>
      <c r="X25" s="333">
        <v>695</v>
      </c>
      <c r="Y25" s="331">
        <v>719</v>
      </c>
    </row>
    <row r="26" spans="1:25" ht="31.5" customHeight="1" x14ac:dyDescent="0.15">
      <c r="A26" s="342" t="s">
        <v>34</v>
      </c>
      <c r="B26" s="341">
        <f>SUM(C26:D26)</f>
        <v>6276856</v>
      </c>
      <c r="C26" s="340">
        <v>2787417</v>
      </c>
      <c r="D26" s="340">
        <v>3489439</v>
      </c>
      <c r="E26" s="340">
        <f>SUM(F26:G26)</f>
        <v>337617</v>
      </c>
      <c r="F26" s="340">
        <v>155994</v>
      </c>
      <c r="G26" s="340">
        <v>181623</v>
      </c>
      <c r="H26" s="340">
        <v>8441</v>
      </c>
      <c r="I26" s="340">
        <v>3790</v>
      </c>
      <c r="J26" s="340">
        <v>4651</v>
      </c>
      <c r="K26" s="336">
        <v>5411</v>
      </c>
      <c r="L26" s="335">
        <v>2404</v>
      </c>
      <c r="M26" s="335">
        <v>3007</v>
      </c>
      <c r="N26" s="335">
        <v>449</v>
      </c>
      <c r="O26" s="333">
        <v>214</v>
      </c>
      <c r="P26" s="333">
        <v>235</v>
      </c>
      <c r="Q26" s="333">
        <v>759</v>
      </c>
      <c r="R26" s="333">
        <v>347</v>
      </c>
      <c r="S26" s="333">
        <v>412</v>
      </c>
      <c r="T26" s="333">
        <v>689</v>
      </c>
      <c r="U26" s="335">
        <v>319</v>
      </c>
      <c r="V26" s="334">
        <v>370</v>
      </c>
      <c r="W26" s="333">
        <v>1133</v>
      </c>
      <c r="X26" s="335">
        <v>506</v>
      </c>
      <c r="Y26" s="331">
        <v>627</v>
      </c>
    </row>
    <row r="27" spans="1:25" ht="31.5" customHeight="1" x14ac:dyDescent="0.15">
      <c r="A27" s="342" t="s">
        <v>35</v>
      </c>
      <c r="B27" s="341">
        <f>SUM(C27:D27)</f>
        <v>4961420</v>
      </c>
      <c r="C27" s="340">
        <v>1994326</v>
      </c>
      <c r="D27" s="340">
        <v>2967094</v>
      </c>
      <c r="E27" s="340">
        <f>SUM(F27:G27)</f>
        <v>243981</v>
      </c>
      <c r="F27" s="340">
        <v>101394</v>
      </c>
      <c r="G27" s="340">
        <v>142587</v>
      </c>
      <c r="H27" s="340">
        <v>6063</v>
      </c>
      <c r="I27" s="340">
        <v>2589</v>
      </c>
      <c r="J27" s="340">
        <v>3474</v>
      </c>
      <c r="K27" s="336">
        <v>3943</v>
      </c>
      <c r="L27" s="343">
        <v>1679</v>
      </c>
      <c r="M27" s="335">
        <v>2264</v>
      </c>
      <c r="N27" s="335">
        <v>280</v>
      </c>
      <c r="O27" s="333">
        <v>115</v>
      </c>
      <c r="P27" s="333">
        <v>165</v>
      </c>
      <c r="Q27" s="333">
        <v>507</v>
      </c>
      <c r="R27" s="333">
        <v>237</v>
      </c>
      <c r="S27" s="333">
        <v>270</v>
      </c>
      <c r="T27" s="333">
        <v>514</v>
      </c>
      <c r="U27" s="333">
        <v>220</v>
      </c>
      <c r="V27" s="334">
        <v>294</v>
      </c>
      <c r="W27" s="333">
        <v>819</v>
      </c>
      <c r="X27" s="333">
        <v>338</v>
      </c>
      <c r="Y27" s="331">
        <v>481</v>
      </c>
    </row>
    <row r="28" spans="1:25" ht="31.5" customHeight="1" x14ac:dyDescent="0.15">
      <c r="A28" s="342" t="s">
        <v>36</v>
      </c>
      <c r="B28" s="341">
        <f>SUM(C28:D28)</f>
        <v>3117257</v>
      </c>
      <c r="C28" s="340">
        <v>1056641</v>
      </c>
      <c r="D28" s="340">
        <v>2060616</v>
      </c>
      <c r="E28" s="340">
        <f>SUM(F28:G28)</f>
        <v>141122</v>
      </c>
      <c r="F28" s="340">
        <v>49807</v>
      </c>
      <c r="G28" s="340">
        <v>91315</v>
      </c>
      <c r="H28" s="340">
        <v>3820</v>
      </c>
      <c r="I28" s="340">
        <v>1312</v>
      </c>
      <c r="J28" s="340">
        <v>2508</v>
      </c>
      <c r="K28" s="336">
        <v>2347</v>
      </c>
      <c r="L28" s="333">
        <v>832</v>
      </c>
      <c r="M28" s="335">
        <v>1515</v>
      </c>
      <c r="N28" s="335">
        <v>229</v>
      </c>
      <c r="O28" s="333">
        <v>68</v>
      </c>
      <c r="P28" s="333">
        <v>161</v>
      </c>
      <c r="Q28" s="333">
        <v>410</v>
      </c>
      <c r="R28" s="333">
        <v>136</v>
      </c>
      <c r="S28" s="333">
        <v>274</v>
      </c>
      <c r="T28" s="333">
        <v>365</v>
      </c>
      <c r="U28" s="333">
        <v>116</v>
      </c>
      <c r="V28" s="334">
        <v>249</v>
      </c>
      <c r="W28" s="333">
        <v>469</v>
      </c>
      <c r="X28" s="333">
        <v>160</v>
      </c>
      <c r="Y28" s="331">
        <v>309</v>
      </c>
    </row>
    <row r="29" spans="1:25" ht="31.5" customHeight="1" x14ac:dyDescent="0.15">
      <c r="A29" s="342" t="s">
        <v>37</v>
      </c>
      <c r="B29" s="341">
        <f>SUM(C29:D29)</f>
        <v>1349120</v>
      </c>
      <c r="C29" s="340">
        <v>333335</v>
      </c>
      <c r="D29" s="340">
        <v>1015785</v>
      </c>
      <c r="E29" s="340">
        <f>SUM(F29:G29)</f>
        <v>57867</v>
      </c>
      <c r="F29" s="340">
        <v>14545</v>
      </c>
      <c r="G29" s="340">
        <v>43322</v>
      </c>
      <c r="H29" s="340">
        <v>1603</v>
      </c>
      <c r="I29" s="340">
        <v>396</v>
      </c>
      <c r="J29" s="340">
        <v>1207</v>
      </c>
      <c r="K29" s="336">
        <v>986</v>
      </c>
      <c r="L29" s="333">
        <v>243</v>
      </c>
      <c r="M29" s="333">
        <v>743</v>
      </c>
      <c r="N29" s="335">
        <v>112</v>
      </c>
      <c r="O29" s="333">
        <v>22</v>
      </c>
      <c r="P29" s="333">
        <v>90</v>
      </c>
      <c r="Q29" s="333">
        <v>161</v>
      </c>
      <c r="R29" s="333">
        <v>43</v>
      </c>
      <c r="S29" s="333">
        <v>118</v>
      </c>
      <c r="T29" s="333">
        <v>152</v>
      </c>
      <c r="U29" s="333">
        <v>42</v>
      </c>
      <c r="V29" s="334">
        <v>110</v>
      </c>
      <c r="W29" s="333">
        <v>192</v>
      </c>
      <c r="X29" s="333">
        <v>46</v>
      </c>
      <c r="Y29" s="331">
        <v>146</v>
      </c>
    </row>
    <row r="30" spans="1:25" ht="31.5" customHeight="1" x14ac:dyDescent="0.15">
      <c r="A30" s="342" t="s">
        <v>38</v>
      </c>
      <c r="B30" s="341">
        <f>SUM(C30:D30)</f>
        <v>359347</v>
      </c>
      <c r="C30" s="340">
        <v>63265</v>
      </c>
      <c r="D30" s="340">
        <v>296082</v>
      </c>
      <c r="E30" s="340">
        <f>SUM(F30:G30)</f>
        <v>14896</v>
      </c>
      <c r="F30" s="340">
        <v>2511</v>
      </c>
      <c r="G30" s="340">
        <v>12385</v>
      </c>
      <c r="H30" s="340">
        <v>493</v>
      </c>
      <c r="I30" s="340">
        <v>97</v>
      </c>
      <c r="J30" s="340">
        <v>396</v>
      </c>
      <c r="K30" s="336">
        <v>324</v>
      </c>
      <c r="L30" s="333">
        <v>62</v>
      </c>
      <c r="M30" s="333">
        <v>262</v>
      </c>
      <c r="N30" s="335">
        <v>36</v>
      </c>
      <c r="O30" s="333">
        <v>5</v>
      </c>
      <c r="P30" s="333">
        <v>31</v>
      </c>
      <c r="Q30" s="333">
        <v>38</v>
      </c>
      <c r="R30" s="333">
        <v>6</v>
      </c>
      <c r="S30" s="333">
        <v>32</v>
      </c>
      <c r="T30" s="333">
        <v>41</v>
      </c>
      <c r="U30" s="333">
        <v>13</v>
      </c>
      <c r="V30" s="334">
        <v>28</v>
      </c>
      <c r="W30" s="333">
        <v>54</v>
      </c>
      <c r="X30" s="333">
        <v>11</v>
      </c>
      <c r="Y30" s="331">
        <v>43</v>
      </c>
    </row>
    <row r="31" spans="1:25" ht="31.5" customHeight="1" x14ac:dyDescent="0.15">
      <c r="A31" s="339" t="s">
        <v>39</v>
      </c>
      <c r="B31" s="338">
        <f>SUM(C31:D31)</f>
        <v>61763</v>
      </c>
      <c r="C31" s="337">
        <v>8383</v>
      </c>
      <c r="D31" s="337">
        <v>53380</v>
      </c>
      <c r="E31" s="337">
        <f>SUM(F31:G31)</f>
        <v>2437</v>
      </c>
      <c r="F31" s="337">
        <v>341</v>
      </c>
      <c r="G31" s="337">
        <v>2096</v>
      </c>
      <c r="H31" s="337">
        <v>70</v>
      </c>
      <c r="I31" s="337">
        <v>10</v>
      </c>
      <c r="J31" s="337">
        <v>60</v>
      </c>
      <c r="K31" s="336">
        <v>41</v>
      </c>
      <c r="L31" s="333">
        <v>7</v>
      </c>
      <c r="M31" s="333">
        <v>34</v>
      </c>
      <c r="N31" s="335">
        <v>6</v>
      </c>
      <c r="O31" s="332" t="s">
        <v>137</v>
      </c>
      <c r="P31" s="333">
        <v>6</v>
      </c>
      <c r="Q31" s="333">
        <v>6</v>
      </c>
      <c r="R31" s="333">
        <v>2</v>
      </c>
      <c r="S31" s="333">
        <v>4</v>
      </c>
      <c r="T31" s="333">
        <v>6</v>
      </c>
      <c r="U31" s="333">
        <v>1</v>
      </c>
      <c r="V31" s="334">
        <v>5</v>
      </c>
      <c r="W31" s="333">
        <v>11</v>
      </c>
      <c r="X31" s="332" t="s">
        <v>137</v>
      </c>
      <c r="Y31" s="331">
        <v>11</v>
      </c>
    </row>
    <row r="32" spans="1:25" ht="31.5" customHeight="1" thickBot="1" x14ac:dyDescent="0.2">
      <c r="A32" s="330" t="s">
        <v>136</v>
      </c>
      <c r="B32" s="329">
        <f>SUM(B24:B31)</f>
        <v>33465441</v>
      </c>
      <c r="C32" s="327">
        <f>SUM(C24:C31)</f>
        <v>14485469</v>
      </c>
      <c r="D32" s="327">
        <f>SUM(D24:D31)</f>
        <v>18979972</v>
      </c>
      <c r="E32" s="327">
        <f>SUM(E24:E31)</f>
        <v>1760763</v>
      </c>
      <c r="F32" s="327">
        <f>SUM(F24:F31)</f>
        <v>788910</v>
      </c>
      <c r="G32" s="327">
        <f>SUM(G24:G31)</f>
        <v>971853</v>
      </c>
      <c r="H32" s="327">
        <f>SUM(H24:H31)</f>
        <v>45256</v>
      </c>
      <c r="I32" s="327">
        <f>SUM(I24:I31)</f>
        <v>20221</v>
      </c>
      <c r="J32" s="327">
        <f>SUM(J24:J31)</f>
        <v>25035</v>
      </c>
      <c r="K32" s="329">
        <f>SUM(K24:K31)</f>
        <v>29107</v>
      </c>
      <c r="L32" s="327">
        <f>SUM(L24:L31)</f>
        <v>12941</v>
      </c>
      <c r="M32" s="327">
        <f>SUM(M24:M31)</f>
        <v>16166</v>
      </c>
      <c r="N32" s="327">
        <f>SUM(N24:N31)</f>
        <v>2533</v>
      </c>
      <c r="O32" s="327">
        <f>SUM(O24:O31)</f>
        <v>1123</v>
      </c>
      <c r="P32" s="327">
        <f>SUM(P24:P31)</f>
        <v>1410</v>
      </c>
      <c r="Q32" s="327">
        <f>SUM(Q24:Q31)</f>
        <v>4166</v>
      </c>
      <c r="R32" s="327">
        <f>SUM(R24:R31)</f>
        <v>1923</v>
      </c>
      <c r="S32" s="327">
        <f>SUM(S24:S31)</f>
        <v>2243</v>
      </c>
      <c r="T32" s="327">
        <f>SUM(T24:T31)</f>
        <v>3596</v>
      </c>
      <c r="U32" s="327">
        <f>SUM(U24:U31)</f>
        <v>1602</v>
      </c>
      <c r="V32" s="328">
        <f>SUM(V24:V31)</f>
        <v>1994</v>
      </c>
      <c r="W32" s="327">
        <f>SUM(W24:W31)</f>
        <v>5854</v>
      </c>
      <c r="X32" s="327">
        <f>SUM(X24:X31)</f>
        <v>2632</v>
      </c>
      <c r="Y32" s="326">
        <f>SUM(Y24:Y31)</f>
        <v>3222</v>
      </c>
    </row>
    <row r="33" spans="1:25" ht="31.5" customHeight="1" thickBot="1" x14ac:dyDescent="0.2">
      <c r="A33" s="325" t="s">
        <v>135</v>
      </c>
      <c r="B33" s="324">
        <v>1453758</v>
      </c>
      <c r="C33" s="323">
        <v>828411</v>
      </c>
      <c r="D33" s="323">
        <v>625347</v>
      </c>
      <c r="E33" s="323">
        <v>81176</v>
      </c>
      <c r="F33" s="323">
        <v>46425</v>
      </c>
      <c r="G33" s="323">
        <v>34751</v>
      </c>
      <c r="H33" s="323">
        <v>824</v>
      </c>
      <c r="I33" s="323">
        <v>544</v>
      </c>
      <c r="J33" s="323">
        <v>280</v>
      </c>
      <c r="K33" s="322">
        <v>623</v>
      </c>
      <c r="L33" s="320">
        <v>413</v>
      </c>
      <c r="M33" s="320">
        <v>210</v>
      </c>
      <c r="N33" s="320">
        <v>10</v>
      </c>
      <c r="O33" s="320">
        <v>3</v>
      </c>
      <c r="P33" s="320">
        <v>7</v>
      </c>
      <c r="Q33" s="320">
        <v>46</v>
      </c>
      <c r="R33" s="320">
        <v>30</v>
      </c>
      <c r="S33" s="320">
        <v>16</v>
      </c>
      <c r="T33" s="320">
        <v>57</v>
      </c>
      <c r="U33" s="320">
        <v>42</v>
      </c>
      <c r="V33" s="321">
        <v>15</v>
      </c>
      <c r="W33" s="320">
        <v>88</v>
      </c>
      <c r="X33" s="320">
        <v>56</v>
      </c>
      <c r="Y33" s="319">
        <v>32</v>
      </c>
    </row>
    <row r="34" spans="1:25" ht="31.5" customHeight="1" thickBot="1" x14ac:dyDescent="0.2">
      <c r="A34" s="318" t="s">
        <v>134</v>
      </c>
      <c r="B34" s="317">
        <f>B12+B23+B32+B33</f>
        <v>127094745</v>
      </c>
      <c r="C34" s="315">
        <f>C12+C23+C32+C33</f>
        <v>61841738</v>
      </c>
      <c r="D34" s="315">
        <f>D12+D23+D32+D33</f>
        <v>65253007</v>
      </c>
      <c r="E34" s="315">
        <f>E12+E23+E32+E33</f>
        <v>7483128</v>
      </c>
      <c r="F34" s="315">
        <f>F12+F23+F32+F33</f>
        <v>3740844</v>
      </c>
      <c r="G34" s="315">
        <f>G12+G23+G32+G33</f>
        <v>3742284</v>
      </c>
      <c r="H34" s="315">
        <f>H12+H23+H32+H33</f>
        <v>182436</v>
      </c>
      <c r="I34" s="315">
        <f>I12+I23+I32+I33</f>
        <v>90869</v>
      </c>
      <c r="J34" s="315">
        <f>J12+J23+J32+J33</f>
        <v>91567</v>
      </c>
      <c r="K34" s="317">
        <f>K12+K23+K32+K33</f>
        <v>122806</v>
      </c>
      <c r="L34" s="315">
        <f>L12+L23+L32+L33</f>
        <v>61390</v>
      </c>
      <c r="M34" s="315">
        <f>M12+M23+M32+M33</f>
        <v>61416</v>
      </c>
      <c r="N34" s="315">
        <f>N12+N23+N32+N33</f>
        <v>8847</v>
      </c>
      <c r="O34" s="315">
        <f>O12+O23+O32+O33</f>
        <v>4304</v>
      </c>
      <c r="P34" s="315">
        <f>P12+P23+P32+P33</f>
        <v>4543</v>
      </c>
      <c r="Q34" s="315">
        <f>Q12+Q23+Q32+Q33</f>
        <v>16087</v>
      </c>
      <c r="R34" s="315">
        <f>R12+R23+R32+R33</f>
        <v>8049</v>
      </c>
      <c r="S34" s="315">
        <f>S12+S23+S32+S33</f>
        <v>8038</v>
      </c>
      <c r="T34" s="315">
        <f>T12+T23+T32+T33</f>
        <v>13199</v>
      </c>
      <c r="U34" s="315">
        <f>U12+U23+U32+U33</f>
        <v>6508</v>
      </c>
      <c r="V34" s="316">
        <f>V12+V23+V32+V33</f>
        <v>6691</v>
      </c>
      <c r="W34" s="315">
        <f>W12+W23+W32+W33</f>
        <v>21497</v>
      </c>
      <c r="X34" s="315">
        <f>X12+X23+X32+X33</f>
        <v>10618</v>
      </c>
      <c r="Y34" s="314">
        <f>Y12+Y23+Y32+Y33</f>
        <v>10879</v>
      </c>
    </row>
    <row r="35" spans="1:25" ht="25.5" customHeight="1" x14ac:dyDescent="0.15">
      <c r="J35" s="180"/>
      <c r="V35" s="180"/>
      <c r="Y35" s="180" t="s">
        <v>133</v>
      </c>
    </row>
    <row r="36" spans="1:25" ht="15" customHeight="1" x14ac:dyDescent="0.15"/>
    <row r="37" spans="1:25" ht="15" customHeight="1" x14ac:dyDescent="0.15"/>
    <row r="38" spans="1:25" ht="15" customHeight="1" x14ac:dyDescent="0.15"/>
    <row r="39" spans="1:25" ht="15" customHeight="1" x14ac:dyDescent="0.15"/>
    <row r="40" spans="1:25" ht="15" customHeight="1" x14ac:dyDescent="0.15"/>
    <row r="41" spans="1:25" ht="15" customHeight="1" x14ac:dyDescent="0.15"/>
    <row r="42" spans="1:25" ht="15" customHeight="1" x14ac:dyDescent="0.15"/>
    <row r="43" spans="1:25" ht="15" customHeight="1" x14ac:dyDescent="0.15"/>
    <row r="44" spans="1:25" ht="15" customHeight="1" x14ac:dyDescent="0.15"/>
    <row r="45" spans="1:25" ht="15" customHeight="1" x14ac:dyDescent="0.15"/>
    <row r="46" spans="1:25" ht="15" customHeight="1" x14ac:dyDescent="0.15"/>
    <row r="47" spans="1:25" ht="15" customHeight="1" x14ac:dyDescent="0.15"/>
    <row r="48" spans="1:25"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mergeCells count="10">
    <mergeCell ref="X1:Y1"/>
    <mergeCell ref="Q7:S7"/>
    <mergeCell ref="T7:V7"/>
    <mergeCell ref="W7:Y7"/>
    <mergeCell ref="A7:A8"/>
    <mergeCell ref="B7:D7"/>
    <mergeCell ref="E7:G7"/>
    <mergeCell ref="H7:J7"/>
    <mergeCell ref="K7:M7"/>
    <mergeCell ref="N7:P7"/>
  </mergeCells>
  <phoneticPr fontId="1"/>
  <printOptions horizontalCentered="1"/>
  <pageMargins left="0.31496062992125984" right="0.31496062992125984" top="0.74803149606299213" bottom="0.74803149606299213" header="0.31496062992125984" footer="0.31496062992125984"/>
  <pageSetup paperSize="9" scale="72" orientation="portrait" verticalDpi="1200"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3:Q23"/>
  <sheetViews>
    <sheetView tabSelected="1" view="pageBreakPreview" zoomScaleNormal="100" zoomScaleSheetLayoutView="100" workbookViewId="0">
      <selection activeCell="L14" sqref="L14"/>
    </sheetView>
  </sheetViews>
  <sheetFormatPr defaultRowHeight="13.5" x14ac:dyDescent="0.15"/>
  <cols>
    <col min="1" max="10" width="6" style="429" customWidth="1"/>
    <col min="11" max="13" width="11.375" style="429" customWidth="1"/>
    <col min="14" max="15" width="8.25" style="429" customWidth="1"/>
    <col min="16" max="16" width="8.875" style="429" customWidth="1"/>
    <col min="17" max="16384" width="9" style="429"/>
  </cols>
  <sheetData>
    <row r="3" spans="1:17" x14ac:dyDescent="0.15">
      <c r="F3" s="480"/>
      <c r="G3" s="480"/>
      <c r="H3" s="480"/>
      <c r="I3" s="480"/>
      <c r="J3" s="480"/>
      <c r="K3" s="480"/>
      <c r="L3" s="480"/>
      <c r="M3" s="480"/>
      <c r="N3" s="480"/>
      <c r="O3" s="480"/>
      <c r="P3" s="480"/>
      <c r="Q3" s="480"/>
    </row>
    <row r="4" spans="1:17" ht="22.5" customHeight="1" thickBot="1" x14ac:dyDescent="0.2">
      <c r="A4" s="483" t="s">
        <v>219</v>
      </c>
      <c r="H4" s="480"/>
      <c r="K4" s="482" t="s">
        <v>218</v>
      </c>
      <c r="L4" s="459"/>
      <c r="M4" s="481"/>
      <c r="O4" s="481"/>
      <c r="P4" s="481"/>
      <c r="Q4" s="480"/>
    </row>
    <row r="5" spans="1:17" s="473" customFormat="1" ht="30" customHeight="1" x14ac:dyDescent="0.15">
      <c r="A5" s="454" t="s">
        <v>212</v>
      </c>
      <c r="B5" s="453"/>
      <c r="C5" s="453"/>
      <c r="D5" s="451" t="s">
        <v>217</v>
      </c>
      <c r="E5" s="451"/>
      <c r="F5" s="451"/>
      <c r="G5" s="451"/>
      <c r="H5" s="451"/>
      <c r="I5" s="451"/>
      <c r="J5" s="451"/>
      <c r="K5" s="479" t="s">
        <v>3</v>
      </c>
      <c r="L5" s="478"/>
      <c r="M5" s="478"/>
      <c r="N5" s="478"/>
      <c r="O5" s="474"/>
      <c r="P5" s="474"/>
      <c r="Q5" s="474"/>
    </row>
    <row r="6" spans="1:17" s="473" customFormat="1" ht="36" customHeight="1" x14ac:dyDescent="0.15">
      <c r="A6" s="444"/>
      <c r="B6" s="443"/>
      <c r="C6" s="443"/>
      <c r="D6" s="477" t="s">
        <v>216</v>
      </c>
      <c r="E6" s="477"/>
      <c r="F6" s="477"/>
      <c r="G6" s="477" t="s">
        <v>5</v>
      </c>
      <c r="H6" s="477"/>
      <c r="I6" s="477" t="s">
        <v>6</v>
      </c>
      <c r="J6" s="477"/>
      <c r="K6" s="476"/>
      <c r="L6" s="431"/>
      <c r="M6" s="431"/>
      <c r="N6" s="431"/>
      <c r="O6" s="475"/>
      <c r="P6" s="475"/>
      <c r="Q6" s="474"/>
    </row>
    <row r="7" spans="1:17" s="471" customFormat="1" ht="36" customHeight="1" x14ac:dyDescent="0.15">
      <c r="A7" s="444" t="s">
        <v>204</v>
      </c>
      <c r="B7" s="443"/>
      <c r="C7" s="443"/>
      <c r="D7" s="470">
        <v>185257</v>
      </c>
      <c r="E7" s="470"/>
      <c r="F7" s="470"/>
      <c r="G7" s="470">
        <v>92368</v>
      </c>
      <c r="H7" s="470"/>
      <c r="I7" s="470">
        <v>92889</v>
      </c>
      <c r="J7" s="470"/>
      <c r="K7" s="469">
        <v>70697</v>
      </c>
      <c r="L7" s="459"/>
      <c r="M7" s="459"/>
      <c r="N7" s="459"/>
      <c r="O7" s="472"/>
      <c r="P7" s="472"/>
      <c r="Q7" s="472"/>
    </row>
    <row r="8" spans="1:17" ht="36" customHeight="1" x14ac:dyDescent="0.15">
      <c r="A8" s="444" t="s">
        <v>203</v>
      </c>
      <c r="B8" s="443"/>
      <c r="C8" s="443"/>
      <c r="D8" s="470">
        <v>185086</v>
      </c>
      <c r="E8" s="470"/>
      <c r="F8" s="470"/>
      <c r="G8" s="470">
        <v>92398</v>
      </c>
      <c r="H8" s="470"/>
      <c r="I8" s="470">
        <v>92688</v>
      </c>
      <c r="J8" s="470"/>
      <c r="K8" s="469">
        <v>71493</v>
      </c>
      <c r="L8" s="461"/>
      <c r="M8" s="461"/>
      <c r="N8" s="461"/>
      <c r="O8" s="460"/>
      <c r="P8" s="433"/>
      <c r="Q8" s="459"/>
    </row>
    <row r="9" spans="1:17" ht="36" customHeight="1" x14ac:dyDescent="0.15">
      <c r="A9" s="444" t="s">
        <v>202</v>
      </c>
      <c r="B9" s="443"/>
      <c r="C9" s="443"/>
      <c r="D9" s="470">
        <v>185195</v>
      </c>
      <c r="E9" s="470"/>
      <c r="F9" s="470"/>
      <c r="G9" s="470">
        <v>92375</v>
      </c>
      <c r="H9" s="470"/>
      <c r="I9" s="470">
        <v>92820</v>
      </c>
      <c r="J9" s="470"/>
      <c r="K9" s="469">
        <v>73369</v>
      </c>
      <c r="L9" s="461"/>
      <c r="M9" s="461"/>
      <c r="N9" s="461"/>
      <c r="O9" s="460"/>
      <c r="P9" s="433"/>
      <c r="Q9" s="459"/>
    </row>
    <row r="10" spans="1:17" ht="36" customHeight="1" x14ac:dyDescent="0.15">
      <c r="A10" s="444" t="s">
        <v>201</v>
      </c>
      <c r="B10" s="443"/>
      <c r="C10" s="443"/>
      <c r="D10" s="468">
        <f>SUM(G10:I10)</f>
        <v>185690</v>
      </c>
      <c r="E10" s="468"/>
      <c r="F10" s="468"/>
      <c r="G10" s="468">
        <v>92555</v>
      </c>
      <c r="H10" s="468"/>
      <c r="I10" s="468">
        <v>93135</v>
      </c>
      <c r="J10" s="468"/>
      <c r="K10" s="467">
        <v>73512</v>
      </c>
      <c r="L10" s="461"/>
      <c r="M10" s="461"/>
      <c r="N10" s="461"/>
      <c r="O10" s="460"/>
      <c r="P10" s="433"/>
      <c r="Q10" s="459"/>
    </row>
    <row r="11" spans="1:17" ht="36" customHeight="1" x14ac:dyDescent="0.15">
      <c r="A11" s="444" t="s">
        <v>200</v>
      </c>
      <c r="B11" s="443"/>
      <c r="C11" s="443"/>
      <c r="D11" s="468">
        <f>SUM(G11:I11)</f>
        <v>186021</v>
      </c>
      <c r="E11" s="468"/>
      <c r="F11" s="468"/>
      <c r="G11" s="468">
        <v>92770</v>
      </c>
      <c r="H11" s="468"/>
      <c r="I11" s="468">
        <v>93251</v>
      </c>
      <c r="J11" s="468"/>
      <c r="K11" s="467">
        <v>74619</v>
      </c>
      <c r="L11" s="461"/>
      <c r="M11" s="461"/>
      <c r="N11" s="461"/>
      <c r="O11" s="460"/>
      <c r="P11" s="433"/>
      <c r="Q11" s="459"/>
    </row>
    <row r="12" spans="1:17" ht="36" customHeight="1" thickBot="1" x14ac:dyDescent="0.2">
      <c r="A12" s="439" t="s">
        <v>199</v>
      </c>
      <c r="B12" s="438"/>
      <c r="C12" s="438"/>
      <c r="D12" s="466">
        <f>SUM(G12:I12)</f>
        <v>186318</v>
      </c>
      <c r="E12" s="466"/>
      <c r="F12" s="466"/>
      <c r="G12" s="466">
        <v>92965</v>
      </c>
      <c r="H12" s="466"/>
      <c r="I12" s="466">
        <v>93353</v>
      </c>
      <c r="J12" s="466"/>
      <c r="K12" s="465">
        <v>75880</v>
      </c>
      <c r="L12" s="461"/>
      <c r="M12" s="461"/>
      <c r="N12" s="461"/>
      <c r="O12" s="460"/>
      <c r="P12" s="433"/>
      <c r="Q12" s="459"/>
    </row>
    <row r="13" spans="1:17" ht="25.5" customHeight="1" x14ac:dyDescent="0.15">
      <c r="A13" s="464" t="s">
        <v>215</v>
      </c>
      <c r="G13" s="463"/>
      <c r="H13" s="463"/>
      <c r="I13" s="463"/>
      <c r="J13" s="463"/>
      <c r="K13" s="463"/>
      <c r="L13" s="433" t="s">
        <v>198</v>
      </c>
      <c r="M13" s="461"/>
      <c r="N13" s="461"/>
      <c r="O13" s="460"/>
      <c r="P13" s="433"/>
      <c r="Q13" s="459"/>
    </row>
    <row r="14" spans="1:17" ht="49.5" customHeight="1" x14ac:dyDescent="0.15">
      <c r="F14" s="431"/>
      <c r="G14" s="461"/>
      <c r="H14" s="461"/>
      <c r="I14" s="461"/>
      <c r="J14" s="462"/>
      <c r="K14" s="461"/>
      <c r="L14" s="461"/>
      <c r="M14" s="461"/>
      <c r="N14" s="461"/>
      <c r="O14" s="460"/>
      <c r="P14" s="433"/>
      <c r="Q14" s="459"/>
    </row>
    <row r="15" spans="1:17" s="430" customFormat="1" ht="26.25" customHeight="1" thickBot="1" x14ac:dyDescent="0.2">
      <c r="A15" s="458" t="s">
        <v>214</v>
      </c>
      <c r="G15" s="457"/>
      <c r="H15" s="457"/>
      <c r="I15" s="456"/>
      <c r="K15" s="432"/>
      <c r="L15" s="432"/>
      <c r="M15" s="455" t="s">
        <v>213</v>
      </c>
      <c r="N15" s="432"/>
      <c r="O15" s="432"/>
      <c r="P15" s="432"/>
      <c r="Q15" s="431"/>
    </row>
    <row r="16" spans="1:17" s="430" customFormat="1" ht="33.75" customHeight="1" x14ac:dyDescent="0.15">
      <c r="A16" s="454" t="s">
        <v>212</v>
      </c>
      <c r="B16" s="453"/>
      <c r="C16" s="451" t="s">
        <v>211</v>
      </c>
      <c r="D16" s="451"/>
      <c r="E16" s="452" t="s">
        <v>210</v>
      </c>
      <c r="F16" s="452"/>
      <c r="G16" s="451" t="s">
        <v>209</v>
      </c>
      <c r="H16" s="451"/>
      <c r="I16" s="451" t="s">
        <v>208</v>
      </c>
      <c r="J16" s="451"/>
      <c r="K16" s="450" t="s">
        <v>207</v>
      </c>
      <c r="L16" s="450" t="s">
        <v>206</v>
      </c>
      <c r="M16" s="449" t="s">
        <v>205</v>
      </c>
      <c r="N16" s="432"/>
      <c r="O16" s="432"/>
      <c r="P16" s="432"/>
      <c r="Q16" s="431"/>
    </row>
    <row r="17" spans="1:17" s="430" customFormat="1" ht="36" customHeight="1" x14ac:dyDescent="0.15">
      <c r="A17" s="444" t="s">
        <v>204</v>
      </c>
      <c r="B17" s="443"/>
      <c r="C17" s="448">
        <v>4852</v>
      </c>
      <c r="D17" s="448"/>
      <c r="E17" s="448">
        <v>666</v>
      </c>
      <c r="F17" s="448"/>
      <c r="G17" s="448">
        <v>674</v>
      </c>
      <c r="H17" s="448"/>
      <c r="I17" s="448">
        <v>475</v>
      </c>
      <c r="J17" s="448"/>
      <c r="K17" s="446">
        <v>2186</v>
      </c>
      <c r="L17" s="446">
        <v>417</v>
      </c>
      <c r="M17" s="445">
        <v>434</v>
      </c>
      <c r="N17" s="432"/>
      <c r="O17" s="432"/>
      <c r="P17" s="432"/>
      <c r="Q17" s="431"/>
    </row>
    <row r="18" spans="1:17" s="430" customFormat="1" ht="36" customHeight="1" x14ac:dyDescent="0.15">
      <c r="A18" s="444" t="s">
        <v>203</v>
      </c>
      <c r="B18" s="443"/>
      <c r="C18" s="442">
        <v>4895</v>
      </c>
      <c r="D18" s="442"/>
      <c r="E18" s="442">
        <v>648</v>
      </c>
      <c r="F18" s="442"/>
      <c r="G18" s="442">
        <v>672</v>
      </c>
      <c r="H18" s="442"/>
      <c r="I18" s="442">
        <v>495</v>
      </c>
      <c r="J18" s="442"/>
      <c r="K18" s="441">
        <v>2176</v>
      </c>
      <c r="L18" s="441">
        <v>450</v>
      </c>
      <c r="M18" s="440">
        <v>454</v>
      </c>
      <c r="N18" s="432"/>
      <c r="O18" s="432"/>
      <c r="P18" s="432"/>
      <c r="Q18" s="431"/>
    </row>
    <row r="19" spans="1:17" s="430" customFormat="1" ht="36" customHeight="1" x14ac:dyDescent="0.15">
      <c r="A19" s="444" t="s">
        <v>202</v>
      </c>
      <c r="B19" s="443"/>
      <c r="C19" s="447">
        <v>4857</v>
      </c>
      <c r="D19" s="447"/>
      <c r="E19" s="447">
        <v>625</v>
      </c>
      <c r="F19" s="447"/>
      <c r="G19" s="447">
        <v>642</v>
      </c>
      <c r="H19" s="447"/>
      <c r="I19" s="447">
        <v>531</v>
      </c>
      <c r="J19" s="447"/>
      <c r="K19" s="446">
        <v>2049</v>
      </c>
      <c r="L19" s="446">
        <v>450</v>
      </c>
      <c r="M19" s="445">
        <v>560</v>
      </c>
      <c r="N19" s="432"/>
      <c r="O19" s="432"/>
      <c r="P19" s="432"/>
      <c r="Q19" s="431"/>
    </row>
    <row r="20" spans="1:17" s="430" customFormat="1" ht="36" customHeight="1" x14ac:dyDescent="0.15">
      <c r="A20" s="444" t="s">
        <v>201</v>
      </c>
      <c r="B20" s="443"/>
      <c r="C20" s="442">
        <v>5013</v>
      </c>
      <c r="D20" s="442"/>
      <c r="E20" s="442">
        <v>588</v>
      </c>
      <c r="F20" s="442"/>
      <c r="G20" s="442">
        <v>656</v>
      </c>
      <c r="H20" s="442"/>
      <c r="I20" s="442">
        <v>523</v>
      </c>
      <c r="J20" s="442"/>
      <c r="K20" s="441">
        <v>2124</v>
      </c>
      <c r="L20" s="441">
        <v>440</v>
      </c>
      <c r="M20" s="440">
        <v>682</v>
      </c>
      <c r="N20" s="432"/>
      <c r="O20" s="432"/>
      <c r="P20" s="432"/>
      <c r="Q20" s="431"/>
    </row>
    <row r="21" spans="1:17" s="430" customFormat="1" ht="36" customHeight="1" x14ac:dyDescent="0.15">
      <c r="A21" s="444" t="s">
        <v>200</v>
      </c>
      <c r="B21" s="443"/>
      <c r="C21" s="442">
        <v>5352</v>
      </c>
      <c r="D21" s="442"/>
      <c r="E21" s="442">
        <v>579</v>
      </c>
      <c r="F21" s="442"/>
      <c r="G21" s="442">
        <v>712</v>
      </c>
      <c r="H21" s="442"/>
      <c r="I21" s="442">
        <v>541</v>
      </c>
      <c r="J21" s="442"/>
      <c r="K21" s="441">
        <v>2332</v>
      </c>
      <c r="L21" s="441">
        <v>428</v>
      </c>
      <c r="M21" s="440">
        <v>760</v>
      </c>
      <c r="N21" s="432"/>
      <c r="O21" s="432"/>
      <c r="P21" s="432"/>
      <c r="Q21" s="431"/>
    </row>
    <row r="22" spans="1:17" s="430" customFormat="1" ht="36" customHeight="1" thickBot="1" x14ac:dyDescent="0.2">
      <c r="A22" s="439" t="s">
        <v>199</v>
      </c>
      <c r="B22" s="438"/>
      <c r="C22" s="437">
        <v>5767</v>
      </c>
      <c r="D22" s="437"/>
      <c r="E22" s="437">
        <v>561</v>
      </c>
      <c r="F22" s="437"/>
      <c r="G22" s="437">
        <v>746</v>
      </c>
      <c r="H22" s="437"/>
      <c r="I22" s="437">
        <v>585</v>
      </c>
      <c r="J22" s="437"/>
      <c r="K22" s="436">
        <v>2510</v>
      </c>
      <c r="L22" s="436">
        <v>416</v>
      </c>
      <c r="M22" s="435">
        <v>949</v>
      </c>
      <c r="N22" s="432"/>
      <c r="O22" s="432"/>
      <c r="P22" s="432"/>
      <c r="Q22" s="431"/>
    </row>
    <row r="23" spans="1:17" s="430" customFormat="1" ht="26.25" customHeight="1" x14ac:dyDescent="0.15">
      <c r="F23" s="431"/>
      <c r="G23" s="434"/>
      <c r="H23" s="434"/>
      <c r="I23" s="434"/>
      <c r="J23" s="434"/>
      <c r="K23" s="434"/>
      <c r="L23" s="434"/>
      <c r="M23" s="433" t="s">
        <v>198</v>
      </c>
      <c r="N23" s="432"/>
      <c r="O23" s="432"/>
      <c r="P23" s="432"/>
      <c r="Q23" s="431"/>
    </row>
  </sheetData>
  <mergeCells count="65">
    <mergeCell ref="K5:K6"/>
    <mergeCell ref="A5:C6"/>
    <mergeCell ref="A7:C7"/>
    <mergeCell ref="A12:C12"/>
    <mergeCell ref="A11:C11"/>
    <mergeCell ref="A10:C10"/>
    <mergeCell ref="A9:C9"/>
    <mergeCell ref="G10:H10"/>
    <mergeCell ref="G9:H9"/>
    <mergeCell ref="G8:H8"/>
    <mergeCell ref="G7:H7"/>
    <mergeCell ref="G6:H6"/>
    <mergeCell ref="A8:C8"/>
    <mergeCell ref="D10:F10"/>
    <mergeCell ref="D9:F9"/>
    <mergeCell ref="D8:F8"/>
    <mergeCell ref="D7:F7"/>
    <mergeCell ref="D6:F6"/>
    <mergeCell ref="D12:F12"/>
    <mergeCell ref="D11:F11"/>
    <mergeCell ref="A16:B16"/>
    <mergeCell ref="C16:D16"/>
    <mergeCell ref="C18:D18"/>
    <mergeCell ref="C17:D17"/>
    <mergeCell ref="E18:F18"/>
    <mergeCell ref="E17:F17"/>
    <mergeCell ref="E16:F16"/>
    <mergeCell ref="A20:B20"/>
    <mergeCell ref="A19:B19"/>
    <mergeCell ref="A18:B18"/>
    <mergeCell ref="A17:B17"/>
    <mergeCell ref="A22:B22"/>
    <mergeCell ref="A21:B21"/>
    <mergeCell ref="E22:F22"/>
    <mergeCell ref="E21:F21"/>
    <mergeCell ref="E20:F20"/>
    <mergeCell ref="E19:F19"/>
    <mergeCell ref="C22:D22"/>
    <mergeCell ref="C21:D21"/>
    <mergeCell ref="C20:D20"/>
    <mergeCell ref="C19:D19"/>
    <mergeCell ref="G16:H16"/>
    <mergeCell ref="I16:J16"/>
    <mergeCell ref="G18:H18"/>
    <mergeCell ref="G17:H17"/>
    <mergeCell ref="G19:H19"/>
    <mergeCell ref="I19:J19"/>
    <mergeCell ref="I18:J18"/>
    <mergeCell ref="I17:J17"/>
    <mergeCell ref="G22:H22"/>
    <mergeCell ref="G21:H21"/>
    <mergeCell ref="G20:H20"/>
    <mergeCell ref="I22:J22"/>
    <mergeCell ref="I21:J21"/>
    <mergeCell ref="I20:J20"/>
    <mergeCell ref="D5:J5"/>
    <mergeCell ref="I12:J12"/>
    <mergeCell ref="I11:J11"/>
    <mergeCell ref="I10:J10"/>
    <mergeCell ref="I9:J9"/>
    <mergeCell ref="I8:J8"/>
    <mergeCell ref="I7:J7"/>
    <mergeCell ref="I6:J6"/>
    <mergeCell ref="G12:H12"/>
    <mergeCell ref="G11:H11"/>
  </mergeCells>
  <phoneticPr fontId="1"/>
  <printOptions horizontalCentered="1"/>
  <pageMargins left="0.51181102362204722" right="0.31496062992125984" top="0.74803149606299213" bottom="0.74803149606299213" header="0.31496062992125984" footer="0.31496062992125984"/>
  <pageSetup paperSize="9" orientation="portrait" r:id="rId1"/>
  <headerFooter>
    <oddHeader>&amp;R
人口－２０</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12 国調人口</vt:lpstr>
      <vt:lpstr>13 国調要約</vt:lpstr>
      <vt:lpstr>14・15 国調要約 A3版</vt:lpstr>
      <vt:lpstr>14・15 国調要約 A4版</vt:lpstr>
      <vt:lpstr>16・17 人口・世帯 A3版</vt:lpstr>
      <vt:lpstr>16・17 人口・世帯 A4版</vt:lpstr>
      <vt:lpstr>18・19 年齢別男女 A3版</vt:lpstr>
      <vt:lpstr>18・19 年齢別男女 A4版</vt:lpstr>
      <vt:lpstr>20 住基台帳・外国人</vt:lpstr>
      <vt:lpstr>21 DID・配偶有無別</vt:lpstr>
      <vt:lpstr>'12 国調人口'!Print_Area</vt:lpstr>
      <vt:lpstr>'13 国調要約'!Print_Area</vt:lpstr>
      <vt:lpstr>'20 住基台帳・外国人'!Print_Area</vt:lpstr>
      <vt:lpstr>'21 DID・配偶有無別'!Print_Area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2014-03-05T06:45:48Z</dcterms:created>
  <cp:lastPrinted>2019-03-13T05:52:24Z</cp:lastPrinted>
  <dcterms:modified xsi:type="dcterms:W3CDTF">2019-09-17T02:04:17Z</dcterms:modified>
</cp:coreProperties>
</file>