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ile03\商工観光課\■統計消費係■\統計関係\統計庶務\豊川市の統計\豊川市の統計平成２５年版\6公表用+ＨＰ用\"/>
    </mc:Choice>
  </mc:AlternateContent>
  <bookViews>
    <workbookView xWindow="0" yWindow="0" windowWidth="20460" windowHeight="7710" activeTab="7"/>
  </bookViews>
  <sheets>
    <sheet name="13" sheetId="1" r:id="rId1"/>
    <sheet name="14" sheetId="2" r:id="rId2"/>
    <sheet name="15" sheetId="3" r:id="rId3"/>
    <sheet name="16" sheetId="4" r:id="rId4"/>
    <sheet name="17" sheetId="5" r:id="rId5"/>
    <sheet name="18" sheetId="6" r:id="rId6"/>
    <sheet name="19" sheetId="7" r:id="rId7"/>
    <sheet name="20" sheetId="8" r:id="rId8"/>
  </sheets>
  <definedNames>
    <definedName name="_xlnm.Print_Area" localSheetId="7">'20'!$A$1:$G$31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E22" i="8"/>
  <c r="D22" i="8"/>
  <c r="C22" i="8"/>
  <c r="F19" i="8"/>
  <c r="E19" i="8"/>
  <c r="D19" i="8"/>
  <c r="C19" i="8"/>
  <c r="R31" i="7"/>
  <c r="O31" i="7"/>
  <c r="L31" i="7"/>
  <c r="I31" i="7"/>
  <c r="F31" i="7"/>
  <c r="E31" i="7"/>
  <c r="D31" i="7"/>
  <c r="C31" i="7"/>
  <c r="T30" i="7"/>
  <c r="S30" i="7"/>
  <c r="Q30" i="7"/>
  <c r="P30" i="7"/>
  <c r="N30" i="7"/>
  <c r="M30" i="7"/>
  <c r="K30" i="7"/>
  <c r="J30" i="7"/>
  <c r="I30" i="7"/>
  <c r="H30" i="7"/>
  <c r="G30" i="7"/>
  <c r="D30" i="7" s="1"/>
  <c r="E30" i="7"/>
  <c r="R29" i="7"/>
  <c r="O29" i="7"/>
  <c r="C29" i="7" s="1"/>
  <c r="L29" i="7"/>
  <c r="I29" i="7"/>
  <c r="F29" i="7"/>
  <c r="E29" i="7"/>
  <c r="D29" i="7"/>
  <c r="R28" i="7"/>
  <c r="O28" i="7"/>
  <c r="C28" i="7" s="1"/>
  <c r="L28" i="7"/>
  <c r="I28" i="7"/>
  <c r="F28" i="7"/>
  <c r="E28" i="7"/>
  <c r="D28" i="7"/>
  <c r="R27" i="7"/>
  <c r="O27" i="7"/>
  <c r="C27" i="7" s="1"/>
  <c r="L27" i="7"/>
  <c r="I27" i="7"/>
  <c r="F27" i="7"/>
  <c r="E27" i="7"/>
  <c r="D27" i="7"/>
  <c r="R26" i="7"/>
  <c r="O26" i="7"/>
  <c r="C26" i="7" s="1"/>
  <c r="L26" i="7"/>
  <c r="I26" i="7"/>
  <c r="F26" i="7"/>
  <c r="E26" i="7"/>
  <c r="D26" i="7"/>
  <c r="R25" i="7"/>
  <c r="O25" i="7"/>
  <c r="C25" i="7" s="1"/>
  <c r="L25" i="7"/>
  <c r="I25" i="7"/>
  <c r="F25" i="7"/>
  <c r="E25" i="7"/>
  <c r="D25" i="7"/>
  <c r="R24" i="7"/>
  <c r="O24" i="7"/>
  <c r="C24" i="7" s="1"/>
  <c r="L24" i="7"/>
  <c r="I24" i="7"/>
  <c r="F24" i="7"/>
  <c r="E24" i="7"/>
  <c r="D24" i="7"/>
  <c r="R23" i="7"/>
  <c r="O23" i="7"/>
  <c r="C23" i="7" s="1"/>
  <c r="L23" i="7"/>
  <c r="I23" i="7"/>
  <c r="F23" i="7"/>
  <c r="E23" i="7"/>
  <c r="D23" i="7"/>
  <c r="R22" i="7"/>
  <c r="R30" i="7" s="1"/>
  <c r="O22" i="7"/>
  <c r="O30" i="7" s="1"/>
  <c r="L22" i="7"/>
  <c r="L30" i="7" s="1"/>
  <c r="I22" i="7"/>
  <c r="F22" i="7"/>
  <c r="F30" i="7" s="1"/>
  <c r="C30" i="7" s="1"/>
  <c r="E22" i="7"/>
  <c r="D22" i="7"/>
  <c r="T21" i="7"/>
  <c r="S21" i="7"/>
  <c r="Q21" i="7"/>
  <c r="P21" i="7"/>
  <c r="O21" i="7"/>
  <c r="N21" i="7"/>
  <c r="M21" i="7"/>
  <c r="K21" i="7"/>
  <c r="E21" i="7" s="1"/>
  <c r="J21" i="7"/>
  <c r="H21" i="7"/>
  <c r="G21" i="7"/>
  <c r="D21" i="7" s="1"/>
  <c r="R20" i="7"/>
  <c r="O20" i="7"/>
  <c r="L20" i="7"/>
  <c r="I20" i="7"/>
  <c r="F20" i="7"/>
  <c r="E20" i="7"/>
  <c r="D20" i="7"/>
  <c r="C20" i="7"/>
  <c r="R19" i="7"/>
  <c r="O19" i="7"/>
  <c r="L19" i="7"/>
  <c r="I19" i="7"/>
  <c r="F19" i="7"/>
  <c r="E19" i="7"/>
  <c r="D19" i="7"/>
  <c r="C19" i="7"/>
  <c r="R18" i="7"/>
  <c r="O18" i="7"/>
  <c r="L18" i="7"/>
  <c r="I18" i="7"/>
  <c r="F18" i="7"/>
  <c r="E18" i="7"/>
  <c r="D18" i="7"/>
  <c r="C18" i="7"/>
  <c r="R17" i="7"/>
  <c r="O17" i="7"/>
  <c r="L17" i="7"/>
  <c r="I17" i="7"/>
  <c r="F17" i="7"/>
  <c r="E17" i="7"/>
  <c r="D17" i="7"/>
  <c r="C17" i="7"/>
  <c r="R16" i="7"/>
  <c r="O16" i="7"/>
  <c r="L16" i="7"/>
  <c r="I16" i="7"/>
  <c r="F16" i="7"/>
  <c r="E16" i="7"/>
  <c r="D16" i="7"/>
  <c r="C16" i="7"/>
  <c r="R15" i="7"/>
  <c r="O15" i="7"/>
  <c r="L15" i="7"/>
  <c r="I15" i="7"/>
  <c r="F15" i="7"/>
  <c r="E15" i="7"/>
  <c r="D15" i="7"/>
  <c r="C15" i="7"/>
  <c r="R14" i="7"/>
  <c r="O14" i="7"/>
  <c r="L14" i="7"/>
  <c r="I14" i="7"/>
  <c r="F14" i="7"/>
  <c r="E14" i="7"/>
  <c r="D14" i="7"/>
  <c r="C14" i="7"/>
  <c r="R13" i="7"/>
  <c r="O13" i="7"/>
  <c r="L13" i="7"/>
  <c r="I13" i="7"/>
  <c r="C13" i="7" s="1"/>
  <c r="F13" i="7"/>
  <c r="E13" i="7"/>
  <c r="D13" i="7"/>
  <c r="R12" i="7"/>
  <c r="O12" i="7"/>
  <c r="L12" i="7"/>
  <c r="I12" i="7"/>
  <c r="C12" i="7" s="1"/>
  <c r="F12" i="7"/>
  <c r="E12" i="7"/>
  <c r="D12" i="7"/>
  <c r="R11" i="7"/>
  <c r="R21" i="7" s="1"/>
  <c r="O11" i="7"/>
  <c r="L11" i="7"/>
  <c r="L21" i="7" s="1"/>
  <c r="I11" i="7"/>
  <c r="I21" i="7" s="1"/>
  <c r="F11" i="7"/>
  <c r="F21" i="7" s="1"/>
  <c r="C21" i="7" s="1"/>
  <c r="E11" i="7"/>
  <c r="D11" i="7"/>
  <c r="C11" i="7"/>
  <c r="T10" i="7"/>
  <c r="T32" i="7" s="1"/>
  <c r="S10" i="7"/>
  <c r="S32" i="7" s="1"/>
  <c r="Q10" i="7"/>
  <c r="Q32" i="7" s="1"/>
  <c r="P10" i="7"/>
  <c r="P32" i="7" s="1"/>
  <c r="N10" i="7"/>
  <c r="N32" i="7" s="1"/>
  <c r="M10" i="7"/>
  <c r="M32" i="7" s="1"/>
  <c r="K10" i="7"/>
  <c r="K32" i="7" s="1"/>
  <c r="J10" i="7"/>
  <c r="J32" i="7" s="1"/>
  <c r="I10" i="7"/>
  <c r="I32" i="7" s="1"/>
  <c r="H10" i="7"/>
  <c r="H32" i="7" s="1"/>
  <c r="G10" i="7"/>
  <c r="G32" i="7" s="1"/>
  <c r="D32" i="7" s="1"/>
  <c r="E10" i="7"/>
  <c r="R9" i="7"/>
  <c r="O9" i="7"/>
  <c r="C9" i="7" s="1"/>
  <c r="L9" i="7"/>
  <c r="I9" i="7"/>
  <c r="F9" i="7"/>
  <c r="E9" i="7"/>
  <c r="D9" i="7"/>
  <c r="R8" i="7"/>
  <c r="O8" i="7"/>
  <c r="C8" i="7" s="1"/>
  <c r="L8" i="7"/>
  <c r="I8" i="7"/>
  <c r="F8" i="7"/>
  <c r="E8" i="7"/>
  <c r="D8" i="7"/>
  <c r="R7" i="7"/>
  <c r="R10" i="7" s="1"/>
  <c r="O7" i="7"/>
  <c r="O10" i="7" s="1"/>
  <c r="O32" i="7" s="1"/>
  <c r="L7" i="7"/>
  <c r="L10" i="7" s="1"/>
  <c r="L32" i="7" s="1"/>
  <c r="I7" i="7"/>
  <c r="F7" i="7"/>
  <c r="F10" i="7" s="1"/>
  <c r="E7" i="7"/>
  <c r="D7" i="7"/>
  <c r="I31" i="6"/>
  <c r="F31" i="6"/>
  <c r="C31" i="6"/>
  <c r="K30" i="6"/>
  <c r="J30" i="6"/>
  <c r="I30" i="6" s="1"/>
  <c r="H30" i="6"/>
  <c r="G30" i="6"/>
  <c r="F30" i="6"/>
  <c r="E30" i="6"/>
  <c r="D30" i="6"/>
  <c r="C30" i="6" s="1"/>
  <c r="I29" i="6"/>
  <c r="F29" i="6"/>
  <c r="C29" i="6"/>
  <c r="I28" i="6"/>
  <c r="F28" i="6"/>
  <c r="C28" i="6"/>
  <c r="I27" i="6"/>
  <c r="F27" i="6"/>
  <c r="C27" i="6"/>
  <c r="I26" i="6"/>
  <c r="F26" i="6"/>
  <c r="C26" i="6"/>
  <c r="I25" i="6"/>
  <c r="F25" i="6"/>
  <c r="C25" i="6"/>
  <c r="I24" i="6"/>
  <c r="F24" i="6"/>
  <c r="C24" i="6"/>
  <c r="I23" i="6"/>
  <c r="F23" i="6"/>
  <c r="C23" i="6"/>
  <c r="I22" i="6"/>
  <c r="F22" i="6"/>
  <c r="C22" i="6"/>
  <c r="K21" i="6"/>
  <c r="I21" i="6" s="1"/>
  <c r="J21" i="6"/>
  <c r="H21" i="6"/>
  <c r="G21" i="6"/>
  <c r="F21" i="6" s="1"/>
  <c r="E21" i="6"/>
  <c r="D21" i="6"/>
  <c r="C21" i="6"/>
  <c r="I20" i="6"/>
  <c r="F20" i="6"/>
  <c r="C20" i="6"/>
  <c r="I19" i="6"/>
  <c r="F19" i="6"/>
  <c r="C19" i="6"/>
  <c r="I18" i="6"/>
  <c r="F18" i="6"/>
  <c r="C18" i="6"/>
  <c r="I17" i="6"/>
  <c r="F17" i="6"/>
  <c r="C17" i="6"/>
  <c r="I16" i="6"/>
  <c r="F16" i="6"/>
  <c r="C16" i="6"/>
  <c r="I15" i="6"/>
  <c r="F15" i="6"/>
  <c r="C15" i="6"/>
  <c r="I14" i="6"/>
  <c r="F14" i="6"/>
  <c r="C14" i="6"/>
  <c r="I13" i="6"/>
  <c r="F13" i="6"/>
  <c r="C13" i="6"/>
  <c r="I12" i="6"/>
  <c r="F12" i="6"/>
  <c r="C12" i="6"/>
  <c r="I11" i="6"/>
  <c r="F11" i="6"/>
  <c r="C11" i="6"/>
  <c r="K10" i="6"/>
  <c r="K32" i="6" s="1"/>
  <c r="J10" i="6"/>
  <c r="J32" i="6" s="1"/>
  <c r="H10" i="6"/>
  <c r="H32" i="6" s="1"/>
  <c r="G10" i="6"/>
  <c r="G32" i="6" s="1"/>
  <c r="F32" i="6" s="1"/>
  <c r="F10" i="6"/>
  <c r="E10" i="6"/>
  <c r="E32" i="6" s="1"/>
  <c r="D10" i="6"/>
  <c r="C10" i="6" s="1"/>
  <c r="I9" i="6"/>
  <c r="F9" i="6"/>
  <c r="C9" i="6"/>
  <c r="I8" i="6"/>
  <c r="F8" i="6"/>
  <c r="C8" i="6"/>
  <c r="I7" i="6"/>
  <c r="F7" i="6"/>
  <c r="C7" i="6"/>
  <c r="C26" i="4"/>
  <c r="C25" i="4"/>
  <c r="C24" i="4"/>
  <c r="C23" i="4"/>
  <c r="C22" i="4"/>
  <c r="C21" i="4"/>
  <c r="C20" i="4"/>
  <c r="C19" i="4"/>
  <c r="C18" i="4"/>
  <c r="C17" i="4"/>
  <c r="C16" i="4"/>
  <c r="C15" i="4"/>
  <c r="G26" i="3"/>
  <c r="D26" i="3"/>
  <c r="G25" i="3"/>
  <c r="D25" i="3"/>
  <c r="G24" i="3"/>
  <c r="D24" i="3"/>
  <c r="G22" i="3"/>
  <c r="D22" i="3"/>
  <c r="G21" i="3"/>
  <c r="D21" i="3"/>
  <c r="F20" i="3"/>
  <c r="G20" i="3" s="1"/>
  <c r="E20" i="3"/>
  <c r="D20" i="3"/>
  <c r="C20" i="3"/>
  <c r="B20" i="3"/>
  <c r="G19" i="3"/>
  <c r="D19" i="3"/>
  <c r="G18" i="3"/>
  <c r="D18" i="3"/>
  <c r="F17" i="3"/>
  <c r="G17" i="3" s="1"/>
  <c r="E17" i="3"/>
  <c r="C17" i="3"/>
  <c r="B17" i="3"/>
  <c r="B13" i="3" s="1"/>
  <c r="G16" i="3"/>
  <c r="D16" i="3"/>
  <c r="G15" i="3"/>
  <c r="D15" i="3"/>
  <c r="F14" i="3"/>
  <c r="G14" i="3" s="1"/>
  <c r="E14" i="3"/>
  <c r="D14" i="3"/>
  <c r="C14" i="3"/>
  <c r="B14" i="3"/>
  <c r="F13" i="3"/>
  <c r="G13" i="3" s="1"/>
  <c r="C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F6" i="3"/>
  <c r="E6" i="3"/>
  <c r="C6" i="3"/>
  <c r="D6" i="3" s="1"/>
  <c r="B6" i="3"/>
  <c r="T23" i="2"/>
  <c r="Q23" i="2"/>
  <c r="N23" i="2"/>
  <c r="K23" i="2"/>
  <c r="H23" i="2"/>
  <c r="C23" i="2"/>
  <c r="E23" i="2" s="1"/>
  <c r="T22" i="2"/>
  <c r="Q22" i="2"/>
  <c r="N22" i="2"/>
  <c r="K22" i="2"/>
  <c r="H22" i="2"/>
  <c r="C22" i="2"/>
  <c r="E22" i="2" s="1"/>
  <c r="S21" i="2"/>
  <c r="T21" i="2" s="1"/>
  <c r="R21" i="2"/>
  <c r="P21" i="2"/>
  <c r="Q21" i="2" s="1"/>
  <c r="N21" i="2"/>
  <c r="M21" i="2"/>
  <c r="L21" i="2"/>
  <c r="J21" i="2"/>
  <c r="K21" i="2" s="1"/>
  <c r="G21" i="2"/>
  <c r="H21" i="2" s="1"/>
  <c r="F21" i="2"/>
  <c r="C21" i="2" s="1"/>
  <c r="E21" i="2" s="1"/>
  <c r="D21" i="2"/>
  <c r="T20" i="2"/>
  <c r="Q20" i="2"/>
  <c r="N20" i="2"/>
  <c r="K20" i="2"/>
  <c r="H20" i="2"/>
  <c r="E20" i="2"/>
  <c r="C20" i="2"/>
  <c r="T19" i="2"/>
  <c r="Q19" i="2"/>
  <c r="N19" i="2"/>
  <c r="K19" i="2"/>
  <c r="H19" i="2"/>
  <c r="C19" i="2"/>
  <c r="E19" i="2" s="1"/>
  <c r="S18" i="2"/>
  <c r="T18" i="2" s="1"/>
  <c r="R18" i="2"/>
  <c r="R14" i="2" s="1"/>
  <c r="C14" i="2" s="1"/>
  <c r="Q18" i="2"/>
  <c r="P18" i="2"/>
  <c r="M18" i="2"/>
  <c r="M14" i="2" s="1"/>
  <c r="N14" i="2" s="1"/>
  <c r="L18" i="2"/>
  <c r="J18" i="2"/>
  <c r="K18" i="2" s="1"/>
  <c r="G18" i="2"/>
  <c r="H18" i="2" s="1"/>
  <c r="F18" i="2"/>
  <c r="D18" i="2"/>
  <c r="E18" i="2" s="1"/>
  <c r="C18" i="2"/>
  <c r="T17" i="2"/>
  <c r="Q17" i="2"/>
  <c r="N17" i="2"/>
  <c r="K17" i="2"/>
  <c r="H17" i="2"/>
  <c r="C17" i="2"/>
  <c r="E17" i="2" s="1"/>
  <c r="T16" i="2"/>
  <c r="Q16" i="2"/>
  <c r="N16" i="2"/>
  <c r="K16" i="2"/>
  <c r="H16" i="2"/>
  <c r="C16" i="2"/>
  <c r="E16" i="2" s="1"/>
  <c r="S15" i="2"/>
  <c r="T15" i="2" s="1"/>
  <c r="R15" i="2"/>
  <c r="P15" i="2"/>
  <c r="Q15" i="2" s="1"/>
  <c r="N15" i="2"/>
  <c r="M15" i="2"/>
  <c r="L15" i="2"/>
  <c r="J15" i="2"/>
  <c r="K15" i="2" s="1"/>
  <c r="G15" i="2"/>
  <c r="H15" i="2" s="1"/>
  <c r="F15" i="2"/>
  <c r="C15" i="2" s="1"/>
  <c r="E15" i="2" s="1"/>
  <c r="D15" i="2"/>
  <c r="S14" i="2"/>
  <c r="T14" i="2" s="1"/>
  <c r="P14" i="2"/>
  <c r="Q14" i="2" s="1"/>
  <c r="D14" i="2"/>
  <c r="E14" i="2" s="1"/>
  <c r="T13" i="2"/>
  <c r="Q13" i="2"/>
  <c r="N13" i="2"/>
  <c r="K13" i="2"/>
  <c r="H13" i="2"/>
  <c r="E13" i="2"/>
  <c r="C12" i="2"/>
  <c r="E12" i="2" s="1"/>
  <c r="T11" i="2"/>
  <c r="Q11" i="2"/>
  <c r="N11" i="2"/>
  <c r="K11" i="2"/>
  <c r="H11" i="2"/>
  <c r="D11" i="2"/>
  <c r="E11" i="2" s="1"/>
  <c r="C11" i="2"/>
  <c r="C10" i="2"/>
  <c r="E10" i="2" s="1"/>
  <c r="T9" i="2"/>
  <c r="Q9" i="2"/>
  <c r="N9" i="2"/>
  <c r="K9" i="2"/>
  <c r="H9" i="2"/>
  <c r="E9" i="2"/>
  <c r="D9" i="2"/>
  <c r="C9" i="2"/>
  <c r="T8" i="2"/>
  <c r="Q8" i="2"/>
  <c r="N8" i="2"/>
  <c r="K8" i="2"/>
  <c r="H8" i="2"/>
  <c r="E8" i="2"/>
  <c r="D8" i="2"/>
  <c r="C8" i="2"/>
  <c r="S7" i="2"/>
  <c r="T7" i="2" s="1"/>
  <c r="R7" i="2"/>
  <c r="P7" i="2"/>
  <c r="Q7" i="2" s="1"/>
  <c r="O7" i="2"/>
  <c r="M7" i="2"/>
  <c r="N7" i="2" s="1"/>
  <c r="L7" i="2"/>
  <c r="K7" i="2"/>
  <c r="J7" i="2"/>
  <c r="I7" i="2"/>
  <c r="G7" i="2"/>
  <c r="H7" i="2" s="1"/>
  <c r="F7" i="2"/>
  <c r="C7" i="2"/>
  <c r="F32" i="7" l="1"/>
  <c r="C32" i="7" s="1"/>
  <c r="C10" i="7"/>
  <c r="R32" i="7"/>
  <c r="E32" i="7"/>
  <c r="C7" i="7"/>
  <c r="C22" i="7"/>
  <c r="D10" i="7"/>
  <c r="I32" i="6"/>
  <c r="D32" i="6"/>
  <c r="C32" i="6" s="1"/>
  <c r="I10" i="6"/>
  <c r="D13" i="3"/>
  <c r="D17" i="3"/>
  <c r="D7" i="2"/>
  <c r="E7" i="2" s="1"/>
  <c r="J14" i="2"/>
  <c r="K14" i="2" s="1"/>
  <c r="N18" i="2"/>
  <c r="G14" i="2"/>
  <c r="H14" i="2" s="1"/>
</calcChain>
</file>

<file path=xl/sharedStrings.xml><?xml version="1.0" encoding="utf-8"?>
<sst xmlns="http://schemas.openxmlformats.org/spreadsheetml/2006/main" count="451" uniqueCount="176">
  <si>
    <t>年　次</t>
  </si>
  <si>
    <t>豊川市</t>
  </si>
  <si>
    <t>人　　　　　口</t>
  </si>
  <si>
    <t>世帯数</t>
  </si>
  <si>
    <t>総　　数</t>
  </si>
  <si>
    <t>男</t>
  </si>
  <si>
    <t>女</t>
  </si>
  <si>
    <t>２２年</t>
  </si>
  <si>
    <t>３５年</t>
  </si>
  <si>
    <t>４０年</t>
  </si>
  <si>
    <t>４５年</t>
  </si>
  <si>
    <t>５０年</t>
  </si>
  <si>
    <t>５５年</t>
  </si>
  <si>
    <t>６０年</t>
  </si>
  <si>
    <t>平成　２年</t>
  </si>
  <si>
    <t>７年</t>
  </si>
  <si>
    <t>１２年</t>
  </si>
  <si>
    <t>１７年</t>
  </si>
  <si>
    <t>昭和３０年</t>
    <rPh sb="0" eb="2">
      <t>ショウワ</t>
    </rPh>
    <phoneticPr fontId="1"/>
  </si>
  <si>
    <t>区　　分</t>
  </si>
  <si>
    <t>総数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</si>
  <si>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</si>
  <si>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</si>
  <si>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</si>
  <si>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</si>
  <si>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</si>
  <si>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</si>
  <si>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</si>
  <si>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</si>
  <si>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</si>
  <si>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</si>
  <si>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</si>
  <si>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</si>
  <si>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</si>
  <si>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</si>
  <si>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</si>
  <si>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</si>
  <si>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</si>
  <si>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</si>
  <si>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</si>
  <si>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</si>
  <si>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</si>
  <si>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人　　口</t>
    <rPh sb="0" eb="1">
      <t>ヒト</t>
    </rPh>
    <rPh sb="3" eb="4">
      <t>クチ</t>
    </rPh>
    <phoneticPr fontId="1"/>
  </si>
  <si>
    <t>人　　口</t>
    <rPh sb="0" eb="1">
      <t>ヒト</t>
    </rPh>
    <rPh sb="3" eb="4">
      <t>クチ</t>
    </rPh>
    <phoneticPr fontId="6"/>
  </si>
  <si>
    <t>平成２２年国勢調査結果の要約</t>
    <rPh sb="0" eb="2">
      <t>ヘイセイ</t>
    </rPh>
    <rPh sb="4" eb="5">
      <t>ネン</t>
    </rPh>
    <rPh sb="5" eb="7">
      <t>コクセイ</t>
    </rPh>
    <rPh sb="7" eb="9">
      <t>チョウサ</t>
    </rPh>
    <rPh sb="9" eb="11">
      <t>ケッカ</t>
    </rPh>
    <rPh sb="12" eb="14">
      <t>ヨウヤク</t>
    </rPh>
    <phoneticPr fontId="6"/>
  </si>
  <si>
    <t>平成２２年１０月１日実施</t>
    <rPh sb="0" eb="2">
      <t>ヘイセイ</t>
    </rPh>
    <rPh sb="4" eb="5">
      <t>ネン</t>
    </rPh>
    <rPh sb="7" eb="8">
      <t>ガツ</t>
    </rPh>
    <rPh sb="9" eb="10">
      <t>ヒ</t>
    </rPh>
    <rPh sb="10" eb="12">
      <t>ジッシ</t>
    </rPh>
    <phoneticPr fontId="6"/>
  </si>
  <si>
    <t>項　　目</t>
    <rPh sb="0" eb="1">
      <t>コウ</t>
    </rPh>
    <rPh sb="3" eb="4">
      <t>メ</t>
    </rPh>
    <phoneticPr fontId="6"/>
  </si>
  <si>
    <t>豊川市</t>
    <rPh sb="0" eb="3">
      <t>トヨカワシ</t>
    </rPh>
    <phoneticPr fontId="6"/>
  </si>
  <si>
    <t>旧豊川市</t>
    <rPh sb="0" eb="1">
      <t>キュウ</t>
    </rPh>
    <rPh sb="1" eb="4">
      <t>トヨカワシ</t>
    </rPh>
    <phoneticPr fontId="6"/>
  </si>
  <si>
    <t>旧音羽町</t>
    <rPh sb="0" eb="1">
      <t>キュウ</t>
    </rPh>
    <rPh sb="1" eb="3">
      <t>オトワ</t>
    </rPh>
    <rPh sb="3" eb="4">
      <t>チョウ</t>
    </rPh>
    <phoneticPr fontId="6"/>
  </si>
  <si>
    <t>旧一宮町</t>
    <rPh sb="0" eb="1">
      <t>キュウ</t>
    </rPh>
    <rPh sb="1" eb="3">
      <t>イチノミヤ</t>
    </rPh>
    <rPh sb="3" eb="4">
      <t>マチ</t>
    </rPh>
    <phoneticPr fontId="6"/>
  </si>
  <si>
    <t>旧御津町</t>
    <rPh sb="0" eb="1">
      <t>キュウ</t>
    </rPh>
    <rPh sb="1" eb="3">
      <t>ミト</t>
    </rPh>
    <rPh sb="3" eb="4">
      <t>マチ</t>
    </rPh>
    <phoneticPr fontId="6"/>
  </si>
  <si>
    <t>旧小坂井町</t>
    <rPh sb="0" eb="1">
      <t>キュウ</t>
    </rPh>
    <rPh sb="1" eb="4">
      <t>コザカイ</t>
    </rPh>
    <rPh sb="4" eb="5">
      <t>マチ</t>
    </rPh>
    <phoneticPr fontId="6"/>
  </si>
  <si>
    <t>平成１７年</t>
    <rPh sb="0" eb="2">
      <t>ヘイセイ</t>
    </rPh>
    <rPh sb="4" eb="5">
      <t>ネン</t>
    </rPh>
    <phoneticPr fontId="6"/>
  </si>
  <si>
    <t>平成２２年</t>
    <rPh sb="0" eb="2">
      <t>ヘイセイ</t>
    </rPh>
    <rPh sb="4" eb="5">
      <t>ネン</t>
    </rPh>
    <phoneticPr fontId="6"/>
  </si>
  <si>
    <t>増減率(％)</t>
    <rPh sb="0" eb="2">
      <t>ゾウゲン</t>
    </rPh>
    <rPh sb="2" eb="3">
      <t>リツ</t>
    </rPh>
    <phoneticPr fontId="6"/>
  </si>
  <si>
    <t>人　口　総　数</t>
    <rPh sb="0" eb="1">
      <t>ヒト</t>
    </rPh>
    <rPh sb="2" eb="3">
      <t>クチ</t>
    </rPh>
    <rPh sb="4" eb="5">
      <t>フサ</t>
    </rPh>
    <rPh sb="6" eb="7">
      <t>カズ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</si>
  <si>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</si>
  <si>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</si>
  <si>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外 国 人 人 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6"/>
  </si>
  <si>
    <t>-</t>
    <phoneticPr fontId="6"/>
  </si>
  <si>
    <t>世　 　帯　 　数</t>
    <rPh sb="0" eb="1">
      <t>セ</t>
    </rPh>
    <rPh sb="4" eb="5">
      <t>オビ</t>
    </rPh>
    <rPh sb="8" eb="9">
      <t>カズ</t>
    </rPh>
    <phoneticPr fontId="6"/>
  </si>
  <si>
    <t>面　 　積 (k㎡)</t>
    <rPh sb="0" eb="1">
      <t>メン</t>
    </rPh>
    <rPh sb="4" eb="5">
      <t>セキ</t>
    </rPh>
    <phoneticPr fontId="6"/>
  </si>
  <si>
    <t>-</t>
    <phoneticPr fontId="6"/>
  </si>
  <si>
    <t>人口密度(人/k㎡)</t>
    <rPh sb="0" eb="2">
      <t>ジンコウ</t>
    </rPh>
    <rPh sb="2" eb="4">
      <t>ミツド</t>
    </rPh>
    <rPh sb="5" eb="6">
      <t>ヒト</t>
    </rPh>
    <phoneticPr fontId="6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</si>
  <si>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6"/>
  </si>
  <si>
    <t xml:space="preserve">   15歳未満             (総人口比率)</t>
    <rPh sb="5" eb="6">
      <t>サイ</t>
    </rPh>
    <rPh sb="6" eb="8">
      <t>ミマン</t>
    </rPh>
    <rPh sb="22" eb="23">
      <t>ソウ</t>
    </rPh>
    <rPh sb="23" eb="25">
      <t>ジンコウ</t>
    </rPh>
    <rPh sb="25" eb="27">
      <t>ヒリツ</t>
    </rPh>
    <phoneticPr fontId="6"/>
  </si>
  <si>
    <t>15～64歳                (総人口比率)</t>
    <rPh sb="5" eb="6">
      <t>サイ</t>
    </rPh>
    <rPh sb="23" eb="24">
      <t>ソウ</t>
    </rPh>
    <rPh sb="24" eb="26">
      <t>ジンコウ</t>
    </rPh>
    <rPh sb="26" eb="28">
      <t>ヒリツ</t>
    </rPh>
    <phoneticPr fontId="6"/>
  </si>
  <si>
    <t>65歳以上                 (総人口比率)</t>
    <rPh sb="2" eb="3">
      <t>サイ</t>
    </rPh>
    <rPh sb="3" eb="5">
      <t>イジョウ</t>
    </rPh>
    <rPh sb="23" eb="24">
      <t>ソウ</t>
    </rPh>
    <rPh sb="24" eb="26">
      <t>ジンコウ</t>
    </rPh>
    <rPh sb="26" eb="28">
      <t>ヒリツ</t>
    </rPh>
    <phoneticPr fontId="6"/>
  </si>
  <si>
    <t>年　齢　不　詳</t>
    <rPh sb="0" eb="1">
      <t>トシ</t>
    </rPh>
    <rPh sb="2" eb="3">
      <t>ヨワイ</t>
    </rPh>
    <rPh sb="4" eb="5">
      <t>フ</t>
    </rPh>
    <rPh sb="6" eb="7">
      <t>ショウ</t>
    </rPh>
    <phoneticPr fontId="6"/>
  </si>
  <si>
    <t>-</t>
    <phoneticPr fontId="6"/>
  </si>
  <si>
    <t>-</t>
  </si>
  <si>
    <t>公表されていないものは「 - 」で表しています。</t>
    <rPh sb="0" eb="2">
      <t>コウヒョウ</t>
    </rPh>
    <rPh sb="17" eb="18">
      <t>アラワ</t>
    </rPh>
    <phoneticPr fontId="6"/>
  </si>
  <si>
    <t>資料：平成２２年国勢調査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6"/>
  </si>
  <si>
    <t>全　　国</t>
    <rPh sb="0" eb="1">
      <t>ゼン</t>
    </rPh>
    <rPh sb="3" eb="4">
      <t>コク</t>
    </rPh>
    <phoneticPr fontId="6"/>
  </si>
  <si>
    <t>愛知県</t>
    <rPh sb="0" eb="3">
      <t>アイチケン</t>
    </rPh>
    <phoneticPr fontId="6"/>
  </si>
  <si>
    <t>備　　　　考</t>
    <rPh sb="0" eb="1">
      <t>ソナエ</t>
    </rPh>
    <rPh sb="5" eb="6">
      <t>コウ</t>
    </rPh>
    <phoneticPr fontId="6"/>
  </si>
  <si>
    <t>平成22年</t>
    <rPh sb="0" eb="2">
      <t>ヘイセイ</t>
    </rPh>
    <rPh sb="4" eb="5">
      <t>ネン</t>
    </rPh>
    <phoneticPr fontId="6"/>
  </si>
  <si>
    <t>　愛知県の人口は、全国４７都道府県中、東京都、神奈川県、大阪府につづいて第４位。</t>
    <phoneticPr fontId="6"/>
  </si>
  <si>
    <t>　日本の人口は、世界人口68億96百万人の1.9%を占め、中国、インド、アメリカ等につぎ、第１０位。</t>
    <rPh sb="17" eb="19">
      <t>ヒャクマン</t>
    </rPh>
    <phoneticPr fontId="6"/>
  </si>
  <si>
    <t>　愛知県は外国人人口全国第３位。</t>
    <phoneticPr fontId="6"/>
  </si>
  <si>
    <t>　世帯員数3人以下の世帯数はいづれも増加、4人以上の世帯数はいづれも減少。
　全国1世帯当たり2.42人、
　愛知1世帯当たり2.49人。　</t>
    <rPh sb="1" eb="4">
      <t>セタイイン</t>
    </rPh>
    <rPh sb="4" eb="5">
      <t>スウ</t>
    </rPh>
    <rPh sb="5" eb="7">
      <t>サンニン</t>
    </rPh>
    <rPh sb="7" eb="9">
      <t>イカ</t>
    </rPh>
    <rPh sb="10" eb="13">
      <t>セタイスウ</t>
    </rPh>
    <rPh sb="18" eb="20">
      <t>ゾウカ</t>
    </rPh>
    <rPh sb="21" eb="23">
      <t>ヨニン</t>
    </rPh>
    <rPh sb="23" eb="25">
      <t>イジョウ</t>
    </rPh>
    <rPh sb="26" eb="29">
      <t>セタイスウ</t>
    </rPh>
    <rPh sb="34" eb="36">
      <t>ゲンショウ</t>
    </rPh>
    <rPh sb="39" eb="41">
      <t>ゼンコク</t>
    </rPh>
    <rPh sb="42" eb="44">
      <t>セタイ</t>
    </rPh>
    <rPh sb="44" eb="45">
      <t>ア</t>
    </rPh>
    <rPh sb="51" eb="52">
      <t>ニン</t>
    </rPh>
    <rPh sb="55" eb="57">
      <t>アイチ</t>
    </rPh>
    <rPh sb="58" eb="60">
      <t>セタイ</t>
    </rPh>
    <rPh sb="60" eb="61">
      <t>ア</t>
    </rPh>
    <rPh sb="67" eb="68">
      <t>ニン</t>
    </rPh>
    <phoneticPr fontId="6"/>
  </si>
  <si>
    <t>15歳未満(総人口比率)</t>
    <rPh sb="2" eb="3">
      <t>サイ</t>
    </rPh>
    <rPh sb="3" eb="5">
      <t>ミマン</t>
    </rPh>
    <rPh sb="6" eb="7">
      <t>ソウ</t>
    </rPh>
    <rPh sb="7" eb="9">
      <t>ジンコウ</t>
    </rPh>
    <rPh sb="9" eb="11">
      <t>ヒリツ</t>
    </rPh>
    <phoneticPr fontId="6"/>
  </si>
  <si>
    <t>15～64歳(総人口比率)</t>
    <rPh sb="5" eb="6">
      <t>サイ</t>
    </rPh>
    <rPh sb="7" eb="8">
      <t>ソウ</t>
    </rPh>
    <rPh sb="8" eb="10">
      <t>ジンコウ</t>
    </rPh>
    <rPh sb="10" eb="12">
      <t>ヒリツ</t>
    </rPh>
    <phoneticPr fontId="6"/>
  </si>
  <si>
    <t>　総人口に占める、全国の15歳未満の割合は平成１７年と比べ13.8%から13.2%に低下、15歳以上65歳未満は66.1%から63.8%に低下、65歳以上は20.2%から23.0%に上昇。
　15歳未満人口は調査開始以来最低、65歳以上人口は調査開始以来最高。</t>
    <rPh sb="1" eb="4">
      <t>ソウジンコウ</t>
    </rPh>
    <rPh sb="5" eb="6">
      <t>シ</t>
    </rPh>
    <rPh sb="9" eb="11">
      <t>ゼンコク</t>
    </rPh>
    <rPh sb="14" eb="15">
      <t>サイ</t>
    </rPh>
    <rPh sb="15" eb="17">
      <t>ミマン</t>
    </rPh>
    <rPh sb="18" eb="20">
      <t>ワリアイ</t>
    </rPh>
    <rPh sb="21" eb="23">
      <t>ヘイセイ</t>
    </rPh>
    <rPh sb="25" eb="26">
      <t>ネン</t>
    </rPh>
    <rPh sb="27" eb="28">
      <t>クラ</t>
    </rPh>
    <rPh sb="42" eb="44">
      <t>テイカ</t>
    </rPh>
    <rPh sb="47" eb="48">
      <t>サイ</t>
    </rPh>
    <rPh sb="48" eb="50">
      <t>イジョウ</t>
    </rPh>
    <rPh sb="52" eb="53">
      <t>サイ</t>
    </rPh>
    <rPh sb="53" eb="55">
      <t>ミマン</t>
    </rPh>
    <rPh sb="69" eb="71">
      <t>テイカ</t>
    </rPh>
    <rPh sb="74" eb="75">
      <t>サイ</t>
    </rPh>
    <rPh sb="75" eb="77">
      <t>イジョウ</t>
    </rPh>
    <rPh sb="91" eb="93">
      <t>ジョウショウ</t>
    </rPh>
    <rPh sb="98" eb="99">
      <t>サイ</t>
    </rPh>
    <rPh sb="99" eb="101">
      <t>ミマン</t>
    </rPh>
    <rPh sb="101" eb="103">
      <t>ジンコウ</t>
    </rPh>
    <rPh sb="104" eb="106">
      <t>チョウサ</t>
    </rPh>
    <rPh sb="106" eb="108">
      <t>カイシ</t>
    </rPh>
    <rPh sb="108" eb="110">
      <t>イライ</t>
    </rPh>
    <rPh sb="110" eb="112">
      <t>サイテイ</t>
    </rPh>
    <rPh sb="115" eb="116">
      <t>サイ</t>
    </rPh>
    <rPh sb="116" eb="118">
      <t>イジョウ</t>
    </rPh>
    <rPh sb="118" eb="120">
      <t>ジンコウ</t>
    </rPh>
    <rPh sb="121" eb="123">
      <t>チョウサ</t>
    </rPh>
    <rPh sb="123" eb="125">
      <t>カイシ</t>
    </rPh>
    <rPh sb="125" eb="127">
      <t>イライ</t>
    </rPh>
    <rPh sb="127" eb="129">
      <t>サイコウ</t>
    </rPh>
    <phoneticPr fontId="6"/>
  </si>
  <si>
    <t>65歳以上(総人口比率)</t>
    <rPh sb="2" eb="3">
      <t>サイ</t>
    </rPh>
    <rPh sb="3" eb="5">
      <t>イジョウ</t>
    </rPh>
    <rPh sb="6" eb="7">
      <t>ソウ</t>
    </rPh>
    <rPh sb="7" eb="9">
      <t>ジンコウ</t>
    </rPh>
    <rPh sb="9" eb="11">
      <t>ヒリツ</t>
    </rPh>
    <phoneticPr fontId="6"/>
  </si>
  <si>
    <t>　総人口に占める、愛知の15歳未満の割合は平成１７年と比べ14.8%から14.5%に低下、15歳以上65歳未満は67.9%から65.2%に低下、65歳以上は17.3%から20.3%に上昇。</t>
    <rPh sb="1" eb="4">
      <t>ソウジンコウ</t>
    </rPh>
    <rPh sb="5" eb="6">
      <t>シ</t>
    </rPh>
    <rPh sb="9" eb="11">
      <t>アイチ</t>
    </rPh>
    <rPh sb="14" eb="15">
      <t>サイ</t>
    </rPh>
    <rPh sb="15" eb="17">
      <t>ミマン</t>
    </rPh>
    <rPh sb="18" eb="20">
      <t>ワリアイ</t>
    </rPh>
    <rPh sb="21" eb="23">
      <t>ヘイセイ</t>
    </rPh>
    <rPh sb="25" eb="26">
      <t>ネン</t>
    </rPh>
    <rPh sb="27" eb="28">
      <t>クラ</t>
    </rPh>
    <rPh sb="42" eb="44">
      <t>テイカ</t>
    </rPh>
    <rPh sb="47" eb="48">
      <t>サイ</t>
    </rPh>
    <rPh sb="48" eb="50">
      <t>イジョウ</t>
    </rPh>
    <rPh sb="52" eb="53">
      <t>サイ</t>
    </rPh>
    <rPh sb="53" eb="55">
      <t>ミマン</t>
    </rPh>
    <rPh sb="69" eb="71">
      <t>テイカ</t>
    </rPh>
    <rPh sb="74" eb="75">
      <t>サイ</t>
    </rPh>
    <rPh sb="75" eb="77">
      <t>イジョウ</t>
    </rPh>
    <rPh sb="91" eb="93">
      <t>ジョウショウ</t>
    </rPh>
    <phoneticPr fontId="6"/>
  </si>
  <si>
    <t>平　均　年　齢</t>
    <rPh sb="0" eb="1">
      <t>ヒラ</t>
    </rPh>
    <rPh sb="2" eb="3">
      <t>タモツ</t>
    </rPh>
    <rPh sb="4" eb="5">
      <t>トシ</t>
    </rPh>
    <rPh sb="6" eb="7">
      <t>ヨワイ</t>
    </rPh>
    <phoneticPr fontId="6"/>
  </si>
  <si>
    <t>※　国勢調査は、我が国の人口の状況を明らかにするため、大正９年以来ほぼ５年ごとに実施されており、</t>
    <rPh sb="2" eb="4">
      <t>コクセイ</t>
    </rPh>
    <rPh sb="4" eb="6">
      <t>チョウサ</t>
    </rPh>
    <rPh sb="8" eb="9">
      <t>ワ</t>
    </rPh>
    <rPh sb="10" eb="11">
      <t>クニ</t>
    </rPh>
    <rPh sb="12" eb="14">
      <t>ジンコウ</t>
    </rPh>
    <rPh sb="15" eb="17">
      <t>ジョウキョウ</t>
    </rPh>
    <rPh sb="18" eb="19">
      <t>アキ</t>
    </rPh>
    <rPh sb="27" eb="29">
      <t>タイショウ</t>
    </rPh>
    <rPh sb="30" eb="31">
      <t>ネン</t>
    </rPh>
    <rPh sb="31" eb="33">
      <t>イライ</t>
    </rPh>
    <rPh sb="36" eb="37">
      <t>ネン</t>
    </rPh>
    <rPh sb="40" eb="42">
      <t>ジッシ</t>
    </rPh>
    <phoneticPr fontId="6"/>
  </si>
  <si>
    <t xml:space="preserve">     平成22年国勢調査は第19回目。</t>
    <phoneticPr fontId="6"/>
  </si>
  <si>
    <t>資料：平成22年国勢調査</t>
    <phoneticPr fontId="6"/>
  </si>
  <si>
    <t>国勢調査人口及び世帯の推移</t>
    <rPh sb="0" eb="2">
      <t>コクセイ</t>
    </rPh>
    <rPh sb="2" eb="4">
      <t>チョウサ</t>
    </rPh>
    <rPh sb="4" eb="6">
      <t>ジンコウ</t>
    </rPh>
    <rPh sb="6" eb="7">
      <t>オヨ</t>
    </rPh>
    <rPh sb="8" eb="10">
      <t>セタイ</t>
    </rPh>
    <rPh sb="11" eb="13">
      <t>スイイ</t>
    </rPh>
    <phoneticPr fontId="6"/>
  </si>
  <si>
    <t>(単位：人）</t>
    <rPh sb="1" eb="3">
      <t>タンイ</t>
    </rPh>
    <rPh sb="4" eb="5">
      <t>ニン</t>
    </rPh>
    <phoneticPr fontId="6"/>
  </si>
  <si>
    <t>年　次</t>
    <rPh sb="0" eb="1">
      <t>トシ</t>
    </rPh>
    <rPh sb="2" eb="3">
      <t>ツギ</t>
    </rPh>
    <phoneticPr fontId="6"/>
  </si>
  <si>
    <t>（旧豊川市）</t>
    <rPh sb="1" eb="2">
      <t>キュウ</t>
    </rPh>
    <rPh sb="2" eb="5">
      <t>トヨカワシ</t>
    </rPh>
    <phoneticPr fontId="6"/>
  </si>
  <si>
    <t>（旧音羽町）</t>
  </si>
  <si>
    <t>人　　　　　口</t>
    <rPh sb="0" eb="1">
      <t>ヒト</t>
    </rPh>
    <rPh sb="6" eb="7">
      <t>クチ</t>
    </rPh>
    <phoneticPr fontId="6"/>
  </si>
  <si>
    <t>世帯数</t>
    <rPh sb="0" eb="3">
      <t>セタイスウ</t>
    </rPh>
    <phoneticPr fontId="6"/>
  </si>
  <si>
    <t>総　　数</t>
    <rPh sb="0" eb="1">
      <t>フサ</t>
    </rPh>
    <rPh sb="3" eb="4">
      <t>カズ</t>
    </rPh>
    <phoneticPr fontId="6"/>
  </si>
  <si>
    <r>
      <t>大正</t>
    </r>
    <r>
      <rPr>
        <b/>
        <sz val="11"/>
        <rFont val="ＭＳ Ｐゴシック"/>
        <family val="3"/>
        <charset val="128"/>
      </rPr>
      <t>　９年</t>
    </r>
    <rPh sb="0" eb="2">
      <t>タイショウ</t>
    </rPh>
    <rPh sb="4" eb="5">
      <t>ネン</t>
    </rPh>
    <phoneticPr fontId="6"/>
  </si>
  <si>
    <t>－</t>
    <phoneticPr fontId="6"/>
  </si>
  <si>
    <t>１４年</t>
    <rPh sb="2" eb="3">
      <t>ネン</t>
    </rPh>
    <phoneticPr fontId="6"/>
  </si>
  <si>
    <r>
      <t>昭和</t>
    </r>
    <r>
      <rPr>
        <b/>
        <sz val="11"/>
        <rFont val="ＭＳ Ｐゴシック"/>
        <family val="3"/>
        <charset val="128"/>
      </rPr>
      <t>　５年</t>
    </r>
    <rPh sb="0" eb="2">
      <t>ショウワ</t>
    </rPh>
    <rPh sb="4" eb="5">
      <t>ネン</t>
    </rPh>
    <phoneticPr fontId="6"/>
  </si>
  <si>
    <t>１０年</t>
    <rPh sb="2" eb="3">
      <t>ネン</t>
    </rPh>
    <phoneticPr fontId="6"/>
  </si>
  <si>
    <t>１５年</t>
    <rPh sb="2" eb="3">
      <t>ネン</t>
    </rPh>
    <phoneticPr fontId="6"/>
  </si>
  <si>
    <t>２２年</t>
    <rPh sb="2" eb="3">
      <t>ネン</t>
    </rPh>
    <phoneticPr fontId="6"/>
  </si>
  <si>
    <t>２５年</t>
    <rPh sb="2" eb="3">
      <t>ネン</t>
    </rPh>
    <phoneticPr fontId="6"/>
  </si>
  <si>
    <t>３０年</t>
    <rPh sb="2" eb="3">
      <t>ネン</t>
    </rPh>
    <phoneticPr fontId="6"/>
  </si>
  <si>
    <t>３５年</t>
    <rPh sb="2" eb="3">
      <t>ネン</t>
    </rPh>
    <phoneticPr fontId="6"/>
  </si>
  <si>
    <t>４０年</t>
    <rPh sb="2" eb="3">
      <t>ネン</t>
    </rPh>
    <phoneticPr fontId="6"/>
  </si>
  <si>
    <t>４５年</t>
    <rPh sb="2" eb="3">
      <t>ネン</t>
    </rPh>
    <phoneticPr fontId="6"/>
  </si>
  <si>
    <t>５０年</t>
    <rPh sb="2" eb="3">
      <t>ネン</t>
    </rPh>
    <phoneticPr fontId="6"/>
  </si>
  <si>
    <t>５５年</t>
    <rPh sb="2" eb="3">
      <t>ネン</t>
    </rPh>
    <phoneticPr fontId="6"/>
  </si>
  <si>
    <t>６０年</t>
    <rPh sb="2" eb="3">
      <t>ネン</t>
    </rPh>
    <phoneticPr fontId="6"/>
  </si>
  <si>
    <r>
      <t>平成</t>
    </r>
    <r>
      <rPr>
        <b/>
        <sz val="11"/>
        <rFont val="ＭＳ Ｐゴシック"/>
        <family val="3"/>
        <charset val="128"/>
      </rPr>
      <t>　２年</t>
    </r>
    <rPh sb="0" eb="2">
      <t>ヘイセイ</t>
    </rPh>
    <rPh sb="4" eb="5">
      <t>ネン</t>
    </rPh>
    <phoneticPr fontId="6"/>
  </si>
  <si>
    <t>７年</t>
    <rPh sb="1" eb="2">
      <t>ネン</t>
    </rPh>
    <phoneticPr fontId="6"/>
  </si>
  <si>
    <t>１２年</t>
    <rPh sb="2" eb="3">
      <t>ネン</t>
    </rPh>
    <phoneticPr fontId="6"/>
  </si>
  <si>
    <t>１７年</t>
    <rPh sb="2" eb="3">
      <t>ネン</t>
    </rPh>
    <phoneticPr fontId="6"/>
  </si>
  <si>
    <t>資料：平成22年国勢調査</t>
    <phoneticPr fontId="6"/>
  </si>
  <si>
    <t>（旧一宮町）</t>
    <rPh sb="1" eb="2">
      <t>キュウ</t>
    </rPh>
    <rPh sb="2" eb="4">
      <t>イチノミヤ</t>
    </rPh>
    <rPh sb="4" eb="5">
      <t>チョウ</t>
    </rPh>
    <phoneticPr fontId="6"/>
  </si>
  <si>
    <t>（旧御津町）</t>
    <rPh sb="1" eb="2">
      <t>キュウ</t>
    </rPh>
    <rPh sb="2" eb="4">
      <t>ミト</t>
    </rPh>
    <rPh sb="4" eb="5">
      <t>チョウ</t>
    </rPh>
    <phoneticPr fontId="6"/>
  </si>
  <si>
    <t>（旧小坂井町）</t>
    <rPh sb="1" eb="2">
      <t>キュウ</t>
    </rPh>
    <rPh sb="2" eb="5">
      <t>コザカイ</t>
    </rPh>
    <rPh sb="5" eb="6">
      <t>チョウ</t>
    </rPh>
    <phoneticPr fontId="6"/>
  </si>
  <si>
    <t>大正　9年</t>
    <rPh sb="0" eb="2">
      <t>タイショウ</t>
    </rPh>
    <rPh sb="4" eb="5">
      <t>ネン</t>
    </rPh>
    <phoneticPr fontId="6"/>
  </si>
  <si>
    <t>14年</t>
    <rPh sb="2" eb="3">
      <t>ネン</t>
    </rPh>
    <phoneticPr fontId="6"/>
  </si>
  <si>
    <t>昭和　5年</t>
    <rPh sb="0" eb="2">
      <t>ショウワ</t>
    </rPh>
    <rPh sb="4" eb="5">
      <t>ネン</t>
    </rPh>
    <phoneticPr fontId="6"/>
  </si>
  <si>
    <t>10年</t>
    <rPh sb="2" eb="3">
      <t>ネン</t>
    </rPh>
    <phoneticPr fontId="6"/>
  </si>
  <si>
    <t>15年</t>
    <rPh sb="2" eb="3">
      <t>ネン</t>
    </rPh>
    <phoneticPr fontId="6"/>
  </si>
  <si>
    <t>22年</t>
    <rPh sb="2" eb="3">
      <t>ネン</t>
    </rPh>
    <phoneticPr fontId="6"/>
  </si>
  <si>
    <t>25年</t>
    <rPh sb="2" eb="3">
      <t>ネン</t>
    </rPh>
    <phoneticPr fontId="6"/>
  </si>
  <si>
    <t>30年</t>
    <rPh sb="2" eb="3">
      <t>ネン</t>
    </rPh>
    <phoneticPr fontId="6"/>
  </si>
  <si>
    <t>35年</t>
    <rPh sb="2" eb="3">
      <t>ネン</t>
    </rPh>
    <phoneticPr fontId="6"/>
  </si>
  <si>
    <t>40年</t>
    <rPh sb="2" eb="3">
      <t>ネン</t>
    </rPh>
    <phoneticPr fontId="6"/>
  </si>
  <si>
    <t>45年</t>
    <rPh sb="2" eb="3">
      <t>ネン</t>
    </rPh>
    <phoneticPr fontId="6"/>
  </si>
  <si>
    <t>50年</t>
    <rPh sb="2" eb="3">
      <t>ネン</t>
    </rPh>
    <phoneticPr fontId="6"/>
  </si>
  <si>
    <t>55年</t>
    <rPh sb="2" eb="3">
      <t>ネン</t>
    </rPh>
    <phoneticPr fontId="6"/>
  </si>
  <si>
    <t>60年</t>
    <rPh sb="2" eb="3">
      <t>ネン</t>
    </rPh>
    <phoneticPr fontId="6"/>
  </si>
  <si>
    <t>平成　2年</t>
    <rPh sb="0" eb="2">
      <t>ヘイセイ</t>
    </rPh>
    <rPh sb="4" eb="5">
      <t>ネン</t>
    </rPh>
    <phoneticPr fontId="6"/>
  </si>
  <si>
    <t>7年</t>
    <rPh sb="1" eb="2">
      <t>ネン</t>
    </rPh>
    <phoneticPr fontId="6"/>
  </si>
  <si>
    <t>12年</t>
    <rPh sb="2" eb="3">
      <t>ネン</t>
    </rPh>
    <phoneticPr fontId="6"/>
  </si>
  <si>
    <t>17年</t>
    <rPh sb="2" eb="3">
      <t>ネン</t>
    </rPh>
    <phoneticPr fontId="6"/>
  </si>
  <si>
    <t>資料：平成２２年国勢調査</t>
    <phoneticPr fontId="6"/>
  </si>
  <si>
    <t>５歳階級別人口</t>
  </si>
  <si>
    <t>（単位：人）</t>
    <rPh sb="1" eb="3">
      <t>タンイ</t>
    </rPh>
    <rPh sb="4" eb="5">
      <t>ニン</t>
    </rPh>
    <phoneticPr fontId="6"/>
  </si>
  <si>
    <t>全国</t>
    <rPh sb="0" eb="2">
      <t>ゼンコク</t>
    </rPh>
    <phoneticPr fontId="6"/>
  </si>
  <si>
    <t>年少人口</t>
  </si>
  <si>
    <t>生産年齢人口</t>
  </si>
  <si>
    <t>老年人口</t>
  </si>
  <si>
    <t>不   詳</t>
    <phoneticPr fontId="6"/>
  </si>
  <si>
    <t>合   計</t>
    <phoneticPr fontId="6"/>
  </si>
  <si>
    <t xml:space="preserve">資料：平成22年国勢調査 </t>
    <phoneticPr fontId="6"/>
  </si>
  <si>
    <t>(旧豊川市)</t>
    <phoneticPr fontId="6"/>
  </si>
  <si>
    <t>(旧音羽町)</t>
    <phoneticPr fontId="6"/>
  </si>
  <si>
    <t>(旧一宮町)</t>
    <phoneticPr fontId="6"/>
  </si>
  <si>
    <t>(旧御津町)</t>
    <phoneticPr fontId="6"/>
  </si>
  <si>
    <t>(旧小坂井町)</t>
    <rPh sb="2" eb="5">
      <t>コザカイ</t>
    </rPh>
    <phoneticPr fontId="6"/>
  </si>
  <si>
    <t>不   詳</t>
    <phoneticPr fontId="6"/>
  </si>
  <si>
    <t>合   計</t>
    <phoneticPr fontId="6"/>
  </si>
  <si>
    <t>資料：平成２２年国勢調査　</t>
    <phoneticPr fontId="6"/>
  </si>
  <si>
    <t>人　　　口</t>
  </si>
  <si>
    <t>住民基本台帳人口・戸籍人口</t>
  </si>
  <si>
    <t>各年１０月１日現在(単位：人)</t>
  </si>
  <si>
    <t>年 次</t>
  </si>
  <si>
    <t>人口</t>
  </si>
  <si>
    <t>合計</t>
  </si>
  <si>
    <t>平成２０年</t>
    <phoneticPr fontId="6"/>
  </si>
  <si>
    <t>(旧豊川市)</t>
  </si>
  <si>
    <t>(旧小坂井町)</t>
  </si>
  <si>
    <t>平成２１年</t>
    <phoneticPr fontId="6"/>
  </si>
  <si>
    <t>平成２２年</t>
    <phoneticPr fontId="6"/>
  </si>
  <si>
    <t>平成２３年</t>
    <phoneticPr fontId="6"/>
  </si>
  <si>
    <t>平成２４年</t>
    <phoneticPr fontId="6"/>
  </si>
  <si>
    <t>外国人登録人口</t>
  </si>
  <si>
    <t>平成２０年</t>
    <phoneticPr fontId="6"/>
  </si>
  <si>
    <t>資料：市民課</t>
  </si>
  <si>
    <t>※平成２４年７月９日に住民基本台帳法が改正され、以後は外国人登録人口はありません。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rPh sb="24" eb="26">
      <t>イゴ</t>
    </rPh>
    <rPh sb="27" eb="29">
      <t>ガイコク</t>
    </rPh>
    <rPh sb="29" eb="30">
      <t>ジン</t>
    </rPh>
    <rPh sb="30" eb="32">
      <t>トウロク</t>
    </rPh>
    <rPh sb="32" eb="34">
      <t>ジンコウ</t>
    </rPh>
    <phoneticPr fontId="6"/>
  </si>
  <si>
    <t xml:space="preserve">     外国人も住民基本台帳人口に含まれます。</t>
    <rPh sb="5" eb="7">
      <t>ガイコク</t>
    </rPh>
    <rPh sb="7" eb="8">
      <t>ジン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19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</si>
</sst>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.00_);[Red]\(0.00\)"/>
    <numFmt numFmtId="178" formatCode="#,##0.0;[Red]\-#,##0.0"/>
    <numFmt numFmtId="179" formatCode="#,##0.0_ "/>
    <numFmt numFmtId="180" formatCode="#,##0_ "/>
    <numFmt numFmtId="181" formatCode="#,##0.00_);[Red]\(#,##0.00\)"/>
    <numFmt numFmtId="182" formatCode="#,##0.0_);[Red]\(#,##0.0\)"/>
    <numFmt numFmtId="183" formatCode="0.0_);[Red]\(0.0\)"/>
    <numFmt numFmtId="184" formatCode="#,##0.0_ ;[Red]\-#,##0.0\ 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>
      <alignment vertical="center"/>
    </xf>
    <xf numFmtId="38" fontId="9" fillId="0" borderId="0" xfId="1" applyFont="1">
      <alignment vertical="center"/>
    </xf>
    <xf numFmtId="38" fontId="10" fillId="0" borderId="1" xfId="1" applyFont="1" applyBorder="1" applyAlignment="1">
      <alignment vertical="center"/>
    </xf>
    <xf numFmtId="38" fontId="11" fillId="0" borderId="0" xfId="1" applyFont="1">
      <alignment vertical="center"/>
    </xf>
    <xf numFmtId="38" fontId="12" fillId="0" borderId="0" xfId="1" applyFont="1">
      <alignment vertical="center"/>
    </xf>
    <xf numFmtId="38" fontId="12" fillId="0" borderId="0" xfId="1" applyFont="1" applyAlignment="1">
      <alignment horizontal="right" vertical="center"/>
    </xf>
    <xf numFmtId="38" fontId="13" fillId="0" borderId="9" xfId="1" applyFont="1" applyBorder="1" applyAlignment="1">
      <alignment horizontal="center" vertical="center" shrinkToFit="1"/>
    </xf>
    <xf numFmtId="38" fontId="13" fillId="0" borderId="10" xfId="1" applyFont="1" applyBorder="1" applyAlignment="1">
      <alignment horizontal="center" vertical="center" shrinkToFit="1"/>
    </xf>
    <xf numFmtId="38" fontId="14" fillId="0" borderId="11" xfId="1" applyFont="1" applyBorder="1" applyAlignment="1">
      <alignment horizontal="center" vertical="center" shrinkToFit="1"/>
    </xf>
    <xf numFmtId="38" fontId="13" fillId="0" borderId="12" xfId="1" applyFont="1" applyBorder="1" applyAlignment="1">
      <alignment horizontal="center" vertical="center" shrinkToFit="1"/>
    </xf>
    <xf numFmtId="38" fontId="14" fillId="0" borderId="13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  <xf numFmtId="38" fontId="5" fillId="0" borderId="20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38" fontId="5" fillId="0" borderId="26" xfId="1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38" fontId="1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 shrinkToFit="1"/>
    </xf>
    <xf numFmtId="38" fontId="3" fillId="0" borderId="36" xfId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40" fontId="3" fillId="0" borderId="34" xfId="1" applyNumberFormat="1" applyFont="1" applyBorder="1" applyAlignment="1">
      <alignment horizontal="right" vertical="center"/>
    </xf>
    <xf numFmtId="177" fontId="3" fillId="0" borderId="36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38" fontId="15" fillId="0" borderId="38" xfId="1" applyFont="1" applyBorder="1" applyAlignment="1">
      <alignment horizontal="center" vertical="center" shrinkToFit="1"/>
    </xf>
    <xf numFmtId="178" fontId="3" fillId="0" borderId="39" xfId="1" applyNumberFormat="1" applyFont="1" applyBorder="1" applyAlignment="1">
      <alignment horizontal="right" vertical="center"/>
    </xf>
    <xf numFmtId="178" fontId="3" fillId="0" borderId="40" xfId="1" applyNumberFormat="1" applyFont="1" applyBorder="1" applyAlignment="1">
      <alignment horizontal="right" vertical="center"/>
    </xf>
    <xf numFmtId="176" fontId="3" fillId="0" borderId="41" xfId="1" applyNumberFormat="1" applyFont="1" applyBorder="1" applyAlignment="1">
      <alignment horizontal="right" vertical="center"/>
    </xf>
    <xf numFmtId="179" fontId="3" fillId="0" borderId="42" xfId="1" applyNumberFormat="1" applyFont="1" applyBorder="1" applyAlignment="1">
      <alignment horizontal="right" vertical="center"/>
    </xf>
    <xf numFmtId="179" fontId="3" fillId="0" borderId="40" xfId="1" applyNumberFormat="1" applyFont="1" applyBorder="1" applyAlignment="1">
      <alignment horizontal="right" vertical="center"/>
    </xf>
    <xf numFmtId="179" fontId="3" fillId="0" borderId="43" xfId="1" applyNumberFormat="1" applyFont="1" applyBorder="1" applyAlignment="1">
      <alignment horizontal="right" vertical="center"/>
    </xf>
    <xf numFmtId="179" fontId="3" fillId="0" borderId="39" xfId="1" applyNumberFormat="1" applyFont="1" applyBorder="1" applyAlignment="1">
      <alignment horizontal="right" vertical="center"/>
    </xf>
    <xf numFmtId="179" fontId="3" fillId="0" borderId="41" xfId="1" applyNumberFormat="1" applyFont="1" applyBorder="1" applyAlignment="1">
      <alignment horizontal="right" vertical="center"/>
    </xf>
    <xf numFmtId="38" fontId="13" fillId="0" borderId="2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180" fontId="3" fillId="0" borderId="4" xfId="1" applyNumberFormat="1" applyFont="1" applyBorder="1" applyAlignment="1">
      <alignment horizontal="right" vertical="center"/>
    </xf>
    <xf numFmtId="38" fontId="16" fillId="0" borderId="44" xfId="1" applyFont="1" applyBorder="1" applyAlignment="1">
      <alignment horizontal="center" vertical="center" wrapText="1"/>
    </xf>
    <xf numFmtId="38" fontId="5" fillId="0" borderId="45" xfId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38" fontId="5" fillId="0" borderId="48" xfId="1" applyFont="1" applyBorder="1" applyAlignment="1">
      <alignment horizontal="right" vertical="center"/>
    </xf>
    <xf numFmtId="180" fontId="5" fillId="0" borderId="46" xfId="1" applyNumberFormat="1" applyFont="1" applyBorder="1" applyAlignment="1">
      <alignment horizontal="right" vertical="center"/>
    </xf>
    <xf numFmtId="38" fontId="5" fillId="0" borderId="49" xfId="1" applyFont="1" applyBorder="1" applyAlignment="1">
      <alignment horizontal="center" vertical="center"/>
    </xf>
    <xf numFmtId="180" fontId="5" fillId="0" borderId="22" xfId="1" applyNumberFormat="1" applyFont="1" applyBorder="1" applyAlignment="1">
      <alignment horizontal="right" vertical="center"/>
    </xf>
    <xf numFmtId="38" fontId="5" fillId="0" borderId="50" xfId="1" applyFont="1" applyBorder="1" applyAlignment="1">
      <alignment horizontal="center" vertical="center"/>
    </xf>
    <xf numFmtId="180" fontId="5" fillId="0" borderId="28" xfId="1" applyNumberFormat="1" applyFont="1" applyBorder="1" applyAlignment="1">
      <alignment horizontal="right" vertical="center"/>
    </xf>
    <xf numFmtId="38" fontId="16" fillId="0" borderId="51" xfId="1" applyFont="1" applyBorder="1" applyAlignment="1">
      <alignment horizontal="center" vertical="center" wrapText="1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80" fontId="5" fillId="0" borderId="10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14" fillId="0" borderId="10" xfId="1" applyFont="1" applyBorder="1" applyAlignment="1">
      <alignment horizontal="center" vertical="center" shrinkToFit="1"/>
    </xf>
    <xf numFmtId="38" fontId="16" fillId="0" borderId="15" xfId="1" applyFont="1" applyBorder="1" applyAlignment="1">
      <alignment horizontal="center" vertical="center" shrinkToFit="1"/>
    </xf>
    <xf numFmtId="38" fontId="5" fillId="0" borderId="16" xfId="1" applyFont="1" applyBorder="1" applyAlignment="1">
      <alignment horizontal="right" vertical="center"/>
    </xf>
    <xf numFmtId="179" fontId="5" fillId="0" borderId="16" xfId="1" applyNumberFormat="1" applyFont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38" fontId="8" fillId="0" borderId="21" xfId="1" applyFont="1" applyBorder="1" applyAlignment="1">
      <alignment horizontal="center" vertical="center" shrinkToFit="1"/>
    </xf>
    <xf numFmtId="179" fontId="5" fillId="0" borderId="22" xfId="1" applyNumberFormat="1" applyFont="1" applyBorder="1" applyAlignment="1">
      <alignment horizontal="right" vertical="center"/>
    </xf>
    <xf numFmtId="179" fontId="5" fillId="0" borderId="25" xfId="1" applyNumberFormat="1" applyFont="1" applyBorder="1" applyAlignment="1">
      <alignment horizontal="right" vertical="center"/>
    </xf>
    <xf numFmtId="38" fontId="8" fillId="0" borderId="27" xfId="1" applyFont="1" applyBorder="1" applyAlignment="1">
      <alignment horizontal="center" vertical="center" shrinkToFit="1"/>
    </xf>
    <xf numFmtId="179" fontId="5" fillId="0" borderId="28" xfId="1" applyNumberFormat="1" applyFont="1" applyBorder="1" applyAlignment="1">
      <alignment horizontal="right" vertical="center"/>
    </xf>
    <xf numFmtId="179" fontId="5" fillId="0" borderId="31" xfId="1" applyNumberFormat="1" applyFont="1" applyBorder="1" applyAlignment="1">
      <alignment horizontal="right" vertical="center"/>
    </xf>
    <xf numFmtId="38" fontId="16" fillId="0" borderId="33" xfId="1" applyFont="1" applyBorder="1" applyAlignment="1">
      <alignment horizontal="center" vertical="center" shrinkToFit="1"/>
    </xf>
    <xf numFmtId="38" fontId="5" fillId="0" borderId="34" xfId="1" applyFont="1" applyBorder="1" applyAlignment="1">
      <alignment horizontal="right" vertical="center"/>
    </xf>
    <xf numFmtId="179" fontId="5" fillId="0" borderId="34" xfId="1" applyNumberFormat="1" applyFont="1" applyBorder="1" applyAlignment="1">
      <alignment horizontal="right" vertical="center"/>
    </xf>
    <xf numFmtId="179" fontId="5" fillId="0" borderId="37" xfId="1" applyNumberFormat="1" applyFont="1" applyBorder="1" applyAlignment="1">
      <alignment horizontal="right" vertical="center"/>
    </xf>
    <xf numFmtId="181" fontId="5" fillId="0" borderId="34" xfId="1" applyNumberFormat="1" applyFont="1" applyBorder="1" applyAlignment="1">
      <alignment horizontal="right" vertical="center"/>
    </xf>
    <xf numFmtId="38" fontId="16" fillId="0" borderId="39" xfId="1" applyFont="1" applyBorder="1" applyAlignment="1">
      <alignment horizontal="center" vertical="center" shrinkToFit="1"/>
    </xf>
    <xf numFmtId="182" fontId="5" fillId="0" borderId="40" xfId="1" applyNumberFormat="1" applyFont="1" applyBorder="1" applyAlignment="1">
      <alignment horizontal="right" vertical="center"/>
    </xf>
    <xf numFmtId="179" fontId="5" fillId="0" borderId="40" xfId="1" applyNumberFormat="1" applyFont="1" applyBorder="1" applyAlignment="1">
      <alignment horizontal="right" vertical="center"/>
    </xf>
    <xf numFmtId="179" fontId="5" fillId="0" borderId="43" xfId="1" applyNumberFormat="1" applyFont="1" applyBorder="1" applyAlignment="1">
      <alignment horizontal="right" vertical="center"/>
    </xf>
    <xf numFmtId="38" fontId="5" fillId="0" borderId="35" xfId="1" applyFont="1" applyBorder="1" applyAlignment="1">
      <alignment vertical="top" wrapText="1"/>
    </xf>
    <xf numFmtId="38" fontId="16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right"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 vertical="center"/>
    </xf>
    <xf numFmtId="38" fontId="15" fillId="0" borderId="45" xfId="1" applyFont="1" applyBorder="1" applyAlignment="1">
      <alignment horizontal="center" vertical="center" shrinkToFit="1"/>
    </xf>
    <xf numFmtId="179" fontId="5" fillId="0" borderId="46" xfId="1" applyNumberFormat="1" applyFont="1" applyBorder="1" applyAlignment="1">
      <alignment horizontal="right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9" fontId="5" fillId="0" borderId="60" xfId="1" applyNumberFormat="1" applyFont="1" applyBorder="1" applyAlignment="1">
      <alignment horizontal="right" vertical="center"/>
    </xf>
    <xf numFmtId="179" fontId="5" fillId="0" borderId="61" xfId="1" applyNumberFormat="1" applyFont="1" applyBorder="1" applyAlignment="1">
      <alignment horizontal="right" vertical="center"/>
    </xf>
    <xf numFmtId="38" fontId="16" fillId="0" borderId="45" xfId="1" applyFont="1" applyBorder="1" applyAlignment="1">
      <alignment horizontal="center" vertical="center" shrinkToFit="1"/>
    </xf>
    <xf numFmtId="183" fontId="5" fillId="0" borderId="46" xfId="1" applyNumberFormat="1" applyFont="1" applyBorder="1" applyAlignment="1">
      <alignment horizontal="right" vertical="center"/>
    </xf>
    <xf numFmtId="183" fontId="5" fillId="0" borderId="22" xfId="1" applyNumberFormat="1" applyFont="1" applyBorder="1" applyAlignment="1">
      <alignment horizontal="right" vertical="center"/>
    </xf>
    <xf numFmtId="38" fontId="8" fillId="0" borderId="62" xfId="1" applyFont="1" applyBorder="1" applyAlignment="1">
      <alignment horizontal="center" vertical="center" shrinkToFit="1"/>
    </xf>
    <xf numFmtId="183" fontId="5" fillId="0" borderId="63" xfId="1" applyNumberFormat="1" applyFont="1" applyBorder="1" applyAlignment="1">
      <alignment horizontal="right" vertical="center"/>
    </xf>
    <xf numFmtId="179" fontId="5" fillId="0" borderId="63" xfId="1" applyNumberFormat="1" applyFont="1" applyBorder="1" applyAlignment="1">
      <alignment horizontal="right" vertical="center"/>
    </xf>
    <xf numFmtId="179" fontId="5" fillId="0" borderId="64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8" fontId="0" fillId="0" borderId="0" xfId="1" applyFont="1">
      <alignment vertical="center"/>
    </xf>
    <xf numFmtId="38" fontId="10" fillId="0" borderId="0" xfId="1" applyFont="1">
      <alignment vertical="center"/>
    </xf>
    <xf numFmtId="38" fontId="13" fillId="0" borderId="67" xfId="1" applyFont="1" applyBorder="1" applyAlignment="1">
      <alignment horizontal="center" vertical="center"/>
    </xf>
    <xf numFmtId="38" fontId="13" fillId="0" borderId="68" xfId="1" applyFont="1" applyBorder="1" applyAlignment="1">
      <alignment horizontal="center" vertical="center"/>
    </xf>
    <xf numFmtId="38" fontId="13" fillId="0" borderId="69" xfId="1" applyFont="1" applyBorder="1" applyAlignment="1">
      <alignment horizontal="center" vertical="center"/>
    </xf>
    <xf numFmtId="38" fontId="16" fillId="0" borderId="39" xfId="1" applyFont="1" applyBorder="1" applyAlignment="1">
      <alignment horizontal="right" vertical="center"/>
    </xf>
    <xf numFmtId="38" fontId="5" fillId="0" borderId="67" xfId="1" applyFont="1" applyBorder="1" applyAlignment="1">
      <alignment horizontal="right" vertical="center"/>
    </xf>
    <xf numFmtId="38" fontId="5" fillId="0" borderId="68" xfId="1" applyFont="1" applyBorder="1" applyAlignment="1">
      <alignment horizontal="right" vertical="center"/>
    </xf>
    <xf numFmtId="38" fontId="5" fillId="0" borderId="69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67" xfId="1" applyFont="1" applyBorder="1">
      <alignment vertical="center"/>
    </xf>
    <xf numFmtId="38" fontId="5" fillId="0" borderId="68" xfId="1" applyFont="1" applyBorder="1">
      <alignment vertical="center"/>
    </xf>
    <xf numFmtId="38" fontId="5" fillId="0" borderId="69" xfId="1" applyFont="1" applyBorder="1">
      <alignment vertical="center"/>
    </xf>
    <xf numFmtId="38" fontId="5" fillId="0" borderId="35" xfId="1" applyFont="1" applyBorder="1">
      <alignment vertical="center"/>
    </xf>
    <xf numFmtId="38" fontId="13" fillId="0" borderId="33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16" fillId="0" borderId="33" xfId="1" applyFont="1" applyBorder="1" applyAlignment="1">
      <alignment horizontal="right" vertical="center"/>
    </xf>
    <xf numFmtId="38" fontId="5" fillId="0" borderId="67" xfId="1" applyFont="1" applyBorder="1" applyAlignment="1" applyProtection="1">
      <alignment horizontal="right" vertical="center"/>
      <protection locked="0"/>
    </xf>
    <xf numFmtId="38" fontId="13" fillId="0" borderId="71" xfId="1" applyFont="1" applyBorder="1" applyAlignment="1">
      <alignment horizontal="right" vertical="center"/>
    </xf>
    <xf numFmtId="38" fontId="5" fillId="0" borderId="72" xfId="1" applyFont="1" applyBorder="1" applyAlignment="1">
      <alignment horizontal="right" vertical="center"/>
    </xf>
    <xf numFmtId="38" fontId="5" fillId="0" borderId="73" xfId="1" applyFont="1" applyBorder="1" applyAlignment="1">
      <alignment horizontal="right" vertical="center"/>
    </xf>
    <xf numFmtId="38" fontId="5" fillId="0" borderId="74" xfId="1" applyFont="1" applyBorder="1" applyAlignment="1">
      <alignment horizontal="right" vertical="center"/>
    </xf>
    <xf numFmtId="38" fontId="5" fillId="0" borderId="75" xfId="1" applyFont="1" applyBorder="1" applyAlignment="1">
      <alignment horizontal="right" vertical="center"/>
    </xf>
    <xf numFmtId="38" fontId="5" fillId="0" borderId="76" xfId="1" applyFont="1" applyBorder="1" applyAlignment="1">
      <alignment horizontal="right" vertical="center"/>
    </xf>
    <xf numFmtId="38" fontId="5" fillId="0" borderId="72" xfId="1" applyFont="1" applyBorder="1">
      <alignment vertical="center"/>
    </xf>
    <xf numFmtId="38" fontId="5" fillId="0" borderId="73" xfId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55" xfId="1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84" fontId="8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8" fillId="0" borderId="0" xfId="1" applyFont="1" applyBorder="1">
      <alignment vertical="center"/>
    </xf>
    <xf numFmtId="38" fontId="5" fillId="0" borderId="35" xfId="1" applyFont="1" applyBorder="1" applyAlignment="1">
      <alignment horizontal="right" vertical="center"/>
    </xf>
    <xf numFmtId="38" fontId="16" fillId="0" borderId="71" xfId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3" fontId="5" fillId="0" borderId="81" xfId="0" applyNumberFormat="1" applyFont="1" applyBorder="1" applyAlignment="1">
      <alignment vertical="center"/>
    </xf>
    <xf numFmtId="3" fontId="5" fillId="0" borderId="82" xfId="0" applyNumberFormat="1" applyFont="1" applyBorder="1" applyAlignment="1">
      <alignment vertical="center"/>
    </xf>
    <xf numFmtId="0" fontId="0" fillId="0" borderId="83" xfId="0" applyFont="1" applyBorder="1" applyAlignment="1">
      <alignment horizontal="center" vertical="center"/>
    </xf>
    <xf numFmtId="3" fontId="5" fillId="0" borderId="84" xfId="0" applyNumberFormat="1" applyFont="1" applyBorder="1" applyAlignment="1">
      <alignment vertical="center"/>
    </xf>
    <xf numFmtId="3" fontId="5" fillId="0" borderId="85" xfId="0" applyNumberFormat="1" applyFont="1" applyBorder="1" applyAlignment="1">
      <alignment vertical="center"/>
    </xf>
    <xf numFmtId="0" fontId="0" fillId="0" borderId="86" xfId="0" applyFont="1" applyBorder="1" applyAlignment="1">
      <alignment horizontal="center" vertical="center"/>
    </xf>
    <xf numFmtId="3" fontId="5" fillId="0" borderId="87" xfId="0" applyNumberFormat="1" applyFont="1" applyBorder="1" applyAlignment="1">
      <alignment vertical="center"/>
    </xf>
    <xf numFmtId="3" fontId="5" fillId="0" borderId="88" xfId="0" applyNumberFormat="1" applyFont="1" applyBorder="1" applyAlignment="1">
      <alignment vertical="center"/>
    </xf>
    <xf numFmtId="0" fontId="13" fillId="0" borderId="62" xfId="0" applyFont="1" applyBorder="1" applyAlignment="1">
      <alignment horizontal="center" vertical="center"/>
    </xf>
    <xf numFmtId="3" fontId="19" fillId="0" borderId="63" xfId="0" applyNumberFormat="1" applyFont="1" applyBorder="1" applyAlignment="1">
      <alignment vertical="center"/>
    </xf>
    <xf numFmtId="3" fontId="19" fillId="0" borderId="89" xfId="0" applyNumberFormat="1" applyFont="1" applyBorder="1" applyAlignment="1">
      <alignment vertical="center"/>
    </xf>
    <xf numFmtId="0" fontId="16" fillId="0" borderId="62" xfId="0" applyFont="1" applyBorder="1" applyAlignment="1">
      <alignment horizontal="center" vertical="center" shrinkToFit="1"/>
    </xf>
    <xf numFmtId="0" fontId="0" fillId="0" borderId="90" xfId="0" applyFont="1" applyBorder="1" applyAlignment="1">
      <alignment horizontal="center" vertical="center"/>
    </xf>
    <xf numFmtId="3" fontId="5" fillId="0" borderId="91" xfId="0" applyNumberFormat="1" applyFont="1" applyBorder="1" applyAlignment="1">
      <alignment vertical="center"/>
    </xf>
    <xf numFmtId="3" fontId="5" fillId="0" borderId="92" xfId="0" applyNumberFormat="1" applyFont="1" applyBorder="1" applyAlignment="1">
      <alignment vertical="center"/>
    </xf>
    <xf numFmtId="0" fontId="13" fillId="0" borderId="71" xfId="0" applyFont="1" applyBorder="1" applyAlignment="1">
      <alignment horizontal="center" vertical="center"/>
    </xf>
    <xf numFmtId="3" fontId="19" fillId="0" borderId="75" xfId="0" applyNumberFormat="1" applyFont="1" applyBorder="1" applyAlignment="1">
      <alignment vertical="center"/>
    </xf>
    <xf numFmtId="3" fontId="19" fillId="0" borderId="5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3" fontId="5" fillId="0" borderId="22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19" fillId="0" borderId="64" xfId="0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0" fontId="13" fillId="0" borderId="62" xfId="0" applyFont="1" applyBorder="1" applyAlignment="1">
      <alignment horizontal="center" vertical="center" shrinkToFit="1"/>
    </xf>
    <xf numFmtId="3" fontId="5" fillId="0" borderId="63" xfId="0" applyNumberFormat="1" applyFont="1" applyBorder="1" applyAlignment="1">
      <alignment vertical="center"/>
    </xf>
    <xf numFmtId="3" fontId="5" fillId="0" borderId="64" xfId="0" applyNumberFormat="1" applyFont="1" applyBorder="1" applyAlignment="1">
      <alignment vertical="center"/>
    </xf>
    <xf numFmtId="3" fontId="5" fillId="0" borderId="89" xfId="0" applyNumberFormat="1" applyFont="1" applyBorder="1" applyAlignment="1">
      <alignment vertical="center"/>
    </xf>
    <xf numFmtId="0" fontId="13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3" fontId="19" fillId="0" borderId="76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/>
    <xf numFmtId="0" fontId="10" fillId="0" borderId="0" xfId="0" applyFont="1" applyFill="1" applyAlignment="1"/>
    <xf numFmtId="0" fontId="20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21" fillId="0" borderId="97" xfId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98" xfId="0" applyFont="1" applyFill="1" applyBorder="1" applyAlignment="1">
      <alignment horizontal="center" vertical="center"/>
    </xf>
    <xf numFmtId="38" fontId="3" fillId="0" borderId="99" xfId="1" applyFont="1" applyFill="1" applyBorder="1" applyAlignment="1" applyProtection="1">
      <alignment horizontal="right" vertical="center"/>
    </xf>
    <xf numFmtId="38" fontId="3" fillId="0" borderId="100" xfId="1" applyFont="1" applyFill="1" applyBorder="1" applyAlignment="1" applyProtection="1">
      <alignment horizontal="right" vertical="center"/>
    </xf>
    <xf numFmtId="0" fontId="5" fillId="0" borderId="101" xfId="0" applyFont="1" applyFill="1" applyBorder="1" applyAlignment="1">
      <alignment horizontal="center" vertical="center"/>
    </xf>
    <xf numFmtId="38" fontId="5" fillId="0" borderId="102" xfId="1" applyFont="1" applyFill="1" applyBorder="1" applyAlignment="1" applyProtection="1">
      <alignment horizontal="right" vertical="center"/>
    </xf>
    <xf numFmtId="38" fontId="5" fillId="0" borderId="103" xfId="1" applyFont="1" applyFill="1" applyBorder="1" applyAlignment="1" applyProtection="1">
      <alignment horizontal="right" vertical="center"/>
    </xf>
    <xf numFmtId="0" fontId="5" fillId="0" borderId="104" xfId="0" applyFont="1" applyFill="1" applyBorder="1" applyAlignment="1">
      <alignment horizontal="center" vertical="center"/>
    </xf>
    <xf numFmtId="38" fontId="5" fillId="0" borderId="105" xfId="1" applyFont="1" applyFill="1" applyBorder="1" applyAlignment="1" applyProtection="1">
      <alignment horizontal="right" vertical="center"/>
    </xf>
    <xf numFmtId="38" fontId="5" fillId="0" borderId="106" xfId="1" applyFont="1" applyFill="1" applyBorder="1" applyAlignment="1" applyProtection="1">
      <alignment horizontal="right" vertical="center"/>
    </xf>
    <xf numFmtId="0" fontId="13" fillId="0" borderId="107" xfId="0" applyFont="1" applyFill="1" applyBorder="1" applyAlignment="1">
      <alignment horizontal="center" vertical="center"/>
    </xf>
    <xf numFmtId="38" fontId="3" fillId="0" borderId="108" xfId="1" applyFont="1" applyFill="1" applyBorder="1" applyAlignment="1" applyProtection="1">
      <alignment horizontal="right" vertical="center"/>
    </xf>
    <xf numFmtId="38" fontId="3" fillId="0" borderId="109" xfId="1" applyFont="1" applyFill="1" applyBorder="1" applyAlignment="1" applyProtection="1">
      <alignment horizontal="right"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horizontal="center" vertical="center" shrinkToFit="1"/>
    </xf>
    <xf numFmtId="38" fontId="5" fillId="0" borderId="112" xfId="1" applyFont="1" applyFill="1" applyBorder="1" applyAlignment="1" applyProtection="1">
      <alignment horizontal="right" vertical="center"/>
    </xf>
    <xf numFmtId="38" fontId="5" fillId="0" borderId="113" xfId="1" applyFont="1" applyFill="1" applyBorder="1" applyAlignment="1" applyProtection="1">
      <alignment horizontal="right" vertical="center"/>
    </xf>
    <xf numFmtId="0" fontId="10" fillId="0" borderId="0" xfId="0" applyFont="1" applyAlignment="1"/>
    <xf numFmtId="0" fontId="13" fillId="0" borderId="114" xfId="0" applyFont="1" applyFill="1" applyBorder="1" applyAlignment="1">
      <alignment horizontal="center" vertical="center"/>
    </xf>
    <xf numFmtId="38" fontId="3" fillId="0" borderId="115" xfId="1" applyFont="1" applyFill="1" applyBorder="1" applyAlignment="1" applyProtection="1">
      <alignment horizontal="right" vertical="center"/>
    </xf>
    <xf numFmtId="38" fontId="3" fillId="0" borderId="116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</xf>
    <xf numFmtId="0" fontId="10" fillId="0" borderId="0" xfId="0" applyFont="1" applyFill="1" applyBorder="1" applyAlignment="1"/>
    <xf numFmtId="38" fontId="2" fillId="0" borderId="99" xfId="1" applyFill="1" applyBorder="1" applyAlignment="1" applyProtection="1">
      <alignment horizontal="right" vertical="center"/>
    </xf>
    <xf numFmtId="38" fontId="2" fillId="0" borderId="100" xfId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13" fillId="0" borderId="117" xfId="0" applyFont="1" applyFill="1" applyBorder="1" applyAlignment="1">
      <alignment horizontal="center" vertical="center"/>
    </xf>
    <xf numFmtId="38" fontId="2" fillId="0" borderId="118" xfId="1" applyFill="1" applyBorder="1" applyAlignment="1" applyProtection="1">
      <alignment horizontal="right" vertical="center"/>
    </xf>
    <xf numFmtId="38" fontId="2" fillId="0" borderId="119" xfId="1" applyFill="1" applyBorder="1" applyAlignment="1" applyProtection="1">
      <alignment horizontal="right" vertical="center"/>
    </xf>
    <xf numFmtId="38" fontId="10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8" fontId="5" fillId="0" borderId="0" xfId="1" applyFont="1" applyFill="1" applyBorder="1" applyAlignment="1" applyProtection="1"/>
    <xf numFmtId="38" fontId="5" fillId="0" borderId="0" xfId="1" applyFont="1" applyFill="1" applyBorder="1" applyAlignment="1" applyProtection="1">
      <alignment horizontal="center"/>
    </xf>
    <xf numFmtId="38" fontId="20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21" fillId="0" borderId="99" xfId="1" applyFont="1" applyFill="1" applyBorder="1" applyAlignment="1" applyProtection="1">
      <alignment horizontal="center" vertical="center"/>
    </xf>
    <xf numFmtId="38" fontId="21" fillId="0" borderId="124" xfId="1" applyFont="1" applyFill="1" applyBorder="1" applyAlignment="1" applyProtection="1">
      <alignment horizontal="center" vertical="center"/>
    </xf>
    <xf numFmtId="0" fontId="13" fillId="0" borderId="125" xfId="0" applyFont="1" applyFill="1" applyBorder="1" applyAlignment="1">
      <alignment horizontal="center" vertical="center"/>
    </xf>
    <xf numFmtId="38" fontId="0" fillId="0" borderId="99" xfId="1" applyFont="1" applyFill="1" applyBorder="1" applyAlignment="1" applyProtection="1">
      <alignment horizontal="right" vertical="center"/>
    </xf>
    <xf numFmtId="38" fontId="0" fillId="0" borderId="124" xfId="1" applyFont="1" applyFill="1" applyBorder="1" applyAlignment="1" applyProtection="1">
      <alignment horizontal="right" vertical="center"/>
    </xf>
    <xf numFmtId="0" fontId="5" fillId="0" borderId="126" xfId="0" applyFont="1" applyFill="1" applyBorder="1" applyAlignment="1">
      <alignment horizontal="center" vertical="center"/>
    </xf>
    <xf numFmtId="38" fontId="5" fillId="0" borderId="127" xfId="1" applyFont="1" applyFill="1" applyBorder="1" applyAlignment="1" applyProtection="1">
      <alignment horizontal="right" vertical="center"/>
    </xf>
    <xf numFmtId="0" fontId="5" fillId="0" borderId="128" xfId="0" applyFont="1" applyFill="1" applyBorder="1" applyAlignment="1">
      <alignment horizontal="center" vertical="center" shrinkToFit="1"/>
    </xf>
    <xf numFmtId="38" fontId="5" fillId="0" borderId="129" xfId="1" applyFont="1" applyFill="1" applyBorder="1" applyAlignment="1" applyProtection="1">
      <alignment horizontal="right" vertical="center"/>
    </xf>
    <xf numFmtId="0" fontId="13" fillId="0" borderId="130" xfId="0" applyFont="1" applyFill="1" applyBorder="1" applyAlignment="1">
      <alignment horizontal="center" vertical="center"/>
    </xf>
    <xf numFmtId="38" fontId="0" fillId="0" borderId="115" xfId="1" applyFont="1" applyFill="1" applyBorder="1" applyAlignment="1" applyProtection="1">
      <alignment horizontal="right" vertical="center"/>
    </xf>
    <xf numFmtId="38" fontId="0" fillId="0" borderId="131" xfId="1" applyFont="1" applyFill="1" applyBorder="1" applyAlignment="1" applyProtection="1">
      <alignment horizontal="right" vertical="center"/>
    </xf>
    <xf numFmtId="38" fontId="2" fillId="0" borderId="108" xfId="1" applyFill="1" applyBorder="1" applyAlignment="1" applyProtection="1">
      <alignment horizontal="right" vertical="center"/>
    </xf>
    <xf numFmtId="38" fontId="2" fillId="0" borderId="109" xfId="1" applyFill="1" applyBorder="1" applyAlignment="1" applyProtection="1">
      <alignment horizontal="right" vertical="center"/>
    </xf>
    <xf numFmtId="38" fontId="13" fillId="0" borderId="3" xfId="1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center" vertical="center" shrinkToFit="1"/>
    </xf>
    <xf numFmtId="38" fontId="13" fillId="0" borderId="5" xfId="1" applyFont="1" applyBorder="1" applyAlignment="1">
      <alignment horizontal="center" vertical="center" shrinkToFit="1"/>
    </xf>
    <xf numFmtId="38" fontId="13" fillId="0" borderId="2" xfId="1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 shrinkToFit="1"/>
    </xf>
    <xf numFmtId="38" fontId="13" fillId="0" borderId="7" xfId="1" applyFont="1" applyBorder="1" applyAlignment="1">
      <alignment horizontal="center" vertical="center" shrinkToFit="1"/>
    </xf>
    <xf numFmtId="38" fontId="5" fillId="0" borderId="35" xfId="1" applyFont="1" applyBorder="1" applyAlignment="1">
      <alignment horizontal="left" vertical="top" wrapText="1"/>
    </xf>
    <xf numFmtId="38" fontId="5" fillId="0" borderId="11" xfId="1" applyFont="1" applyBorder="1" applyAlignment="1">
      <alignment horizontal="left" vertical="top" wrapText="1"/>
    </xf>
    <xf numFmtId="38" fontId="17" fillId="0" borderId="3" xfId="1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4" xfId="1" applyFont="1" applyBorder="1" applyAlignment="1">
      <alignment horizontal="center" vertical="center" shrinkToFit="1"/>
    </xf>
    <xf numFmtId="38" fontId="17" fillId="0" borderId="54" xfId="1" applyFont="1" applyBorder="1" applyAlignment="1">
      <alignment horizontal="center" vertical="center"/>
    </xf>
    <xf numFmtId="38" fontId="17" fillId="0" borderId="55" xfId="1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top" wrapText="1"/>
    </xf>
    <xf numFmtId="38" fontId="13" fillId="0" borderId="65" xfId="1" applyFont="1" applyBorder="1" applyAlignment="1">
      <alignment horizontal="center" vertical="center"/>
    </xf>
    <xf numFmtId="38" fontId="13" fillId="0" borderId="66" xfId="1" applyFont="1" applyBorder="1" applyAlignment="1">
      <alignment horizontal="center" vertical="center"/>
    </xf>
    <xf numFmtId="38" fontId="13" fillId="0" borderId="70" xfId="1" applyFont="1" applyBorder="1" applyAlignment="1">
      <alignment horizontal="center" vertical="center"/>
    </xf>
    <xf numFmtId="38" fontId="13" fillId="0" borderId="4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38" fontId="13" fillId="0" borderId="34" xfId="1" applyFont="1" applyBorder="1" applyAlignment="1">
      <alignment horizontal="center" vertical="center"/>
    </xf>
    <xf numFmtId="38" fontId="13" fillId="0" borderId="37" xfId="1" applyFont="1" applyBorder="1" applyAlignment="1">
      <alignment horizontal="center" vertical="center"/>
    </xf>
    <xf numFmtId="38" fontId="13" fillId="0" borderId="67" xfId="1" applyFont="1" applyBorder="1" applyAlignment="1">
      <alignment horizontal="center" vertical="center"/>
    </xf>
    <xf numFmtId="38" fontId="13" fillId="0" borderId="68" xfId="1" applyFont="1" applyBorder="1" applyAlignment="1">
      <alignment horizontal="center" vertical="center"/>
    </xf>
    <xf numFmtId="38" fontId="13" fillId="0" borderId="69" xfId="1" applyFont="1" applyBorder="1" applyAlignment="1">
      <alignment horizontal="center" vertical="center"/>
    </xf>
    <xf numFmtId="38" fontId="13" fillId="0" borderId="35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/>
    </xf>
    <xf numFmtId="38" fontId="13" fillId="0" borderId="33" xfId="1" applyFont="1" applyBorder="1" applyAlignment="1">
      <alignment horizontal="center" vertical="center"/>
    </xf>
    <xf numFmtId="38" fontId="13" fillId="0" borderId="77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3" fillId="0" borderId="78" xfId="1" applyFont="1" applyBorder="1" applyAlignment="1">
      <alignment horizontal="center" vertical="center"/>
    </xf>
    <xf numFmtId="38" fontId="13" fillId="0" borderId="36" xfId="1" applyFont="1" applyBorder="1" applyAlignment="1">
      <alignment horizontal="center" vertical="center"/>
    </xf>
    <xf numFmtId="38" fontId="13" fillId="0" borderId="40" xfId="1" applyFont="1" applyBorder="1" applyAlignment="1">
      <alignment horizontal="center" vertical="center"/>
    </xf>
    <xf numFmtId="38" fontId="13" fillId="0" borderId="79" xfId="1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38" fontId="21" fillId="0" borderId="95" xfId="1" applyFont="1" applyFill="1" applyBorder="1" applyAlignment="1" applyProtection="1">
      <alignment horizontal="center" vertical="center"/>
    </xf>
    <xf numFmtId="38" fontId="21" fillId="0" borderId="96" xfId="1" applyFont="1" applyFill="1" applyBorder="1" applyAlignment="1" applyProtection="1">
      <alignment horizontal="center" vertical="center"/>
    </xf>
    <xf numFmtId="0" fontId="21" fillId="0" borderId="120" xfId="0" applyFont="1" applyFill="1" applyBorder="1" applyAlignment="1">
      <alignment horizontal="center" vertical="center"/>
    </xf>
    <xf numFmtId="0" fontId="21" fillId="0" borderId="123" xfId="0" applyFont="1" applyFill="1" applyBorder="1" applyAlignment="1">
      <alignment horizontal="center" vertical="center"/>
    </xf>
    <xf numFmtId="38" fontId="21" fillId="0" borderId="121" xfId="1" applyFont="1" applyFill="1" applyBorder="1" applyAlignment="1" applyProtection="1">
      <alignment horizontal="center" vertical="center"/>
    </xf>
    <xf numFmtId="38" fontId="21" fillId="0" borderId="122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平成２２年国勢調査　</a:t>
            </a:r>
            <a:r>
              <a:rPr lang="ja-JP" b="1"/>
              <a:t>人口、世帯数の推移</a:t>
            </a:r>
            <a:r>
              <a:rPr lang="en-US" altLang="ja-JP" b="1"/>
              <a:t> 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'13'!$B$8:$B$19</c:f>
              <c:strCache>
                <c:ptCount val="12"/>
                <c:pt idx="0">
                  <c:v>昭和３０年</c:v>
                </c:pt>
                <c:pt idx="1">
                  <c:v>３５年</c:v>
                </c:pt>
                <c:pt idx="2">
                  <c:v>４０年</c:v>
                </c:pt>
                <c:pt idx="3">
                  <c:v>４５年</c:v>
                </c:pt>
                <c:pt idx="4">
                  <c:v>５０年</c:v>
                </c:pt>
                <c:pt idx="5">
                  <c:v>５５年</c:v>
                </c:pt>
                <c:pt idx="6">
                  <c:v>６０年</c:v>
                </c:pt>
                <c:pt idx="7">
                  <c:v>平成　２年</c:v>
                </c:pt>
                <c:pt idx="8">
                  <c:v>７年</c:v>
                </c:pt>
                <c:pt idx="9">
                  <c:v>１２年</c:v>
                </c:pt>
                <c:pt idx="10">
                  <c:v>１７年</c:v>
                </c:pt>
                <c:pt idx="11">
                  <c:v>２２年</c:v>
                </c:pt>
              </c:strCache>
            </c:strRef>
          </c:cat>
          <c:val>
            <c:numRef>
              <c:f>'13'!$C$8:$C$19</c:f>
              <c:numCache>
                <c:formatCode>#,##0</c:formatCode>
                <c:ptCount val="12"/>
                <c:pt idx="0">
                  <c:v>101542</c:v>
                </c:pt>
                <c:pt idx="1">
                  <c:v>105590</c:v>
                </c:pt>
                <c:pt idx="2">
                  <c:v>117846</c:v>
                </c:pt>
                <c:pt idx="3">
                  <c:v>130997</c:v>
                </c:pt>
                <c:pt idx="4">
                  <c:v>147016</c:v>
                </c:pt>
                <c:pt idx="5">
                  <c:v>157084</c:v>
                </c:pt>
                <c:pt idx="6">
                  <c:v>162922</c:v>
                </c:pt>
                <c:pt idx="7">
                  <c:v>168796</c:v>
                </c:pt>
                <c:pt idx="8">
                  <c:v>172509</c:v>
                </c:pt>
                <c:pt idx="9">
                  <c:v>176698</c:v>
                </c:pt>
                <c:pt idx="10">
                  <c:v>181444</c:v>
                </c:pt>
                <c:pt idx="11">
                  <c:v>181928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48553608"/>
        <c:axId val="24855400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  <a:headEnd type="none"/>
              <a:tailEnd type="none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  <a:miter lim="800000"/>
              </a:ln>
              <a:effectLst/>
            </c:spPr>
          </c:marker>
          <c:cat>
            <c:strRef>
              <c:f>'13'!$B$8:$B$19</c:f>
              <c:strCache>
                <c:ptCount val="12"/>
                <c:pt idx="0">
                  <c:v>昭和３０年</c:v>
                </c:pt>
                <c:pt idx="1">
                  <c:v>３５年</c:v>
                </c:pt>
                <c:pt idx="2">
                  <c:v>４０年</c:v>
                </c:pt>
                <c:pt idx="3">
                  <c:v>４５年</c:v>
                </c:pt>
                <c:pt idx="4">
                  <c:v>５０年</c:v>
                </c:pt>
                <c:pt idx="5">
                  <c:v>５５年</c:v>
                </c:pt>
                <c:pt idx="6">
                  <c:v>６０年</c:v>
                </c:pt>
                <c:pt idx="7">
                  <c:v>平成　２年</c:v>
                </c:pt>
                <c:pt idx="8">
                  <c:v>７年</c:v>
                </c:pt>
                <c:pt idx="9">
                  <c:v>１２年</c:v>
                </c:pt>
                <c:pt idx="10">
                  <c:v>１７年</c:v>
                </c:pt>
                <c:pt idx="11">
                  <c:v>２２年</c:v>
                </c:pt>
              </c:strCache>
            </c:strRef>
          </c:cat>
          <c:val>
            <c:numRef>
              <c:f>'13'!$F$8:$F$19</c:f>
              <c:numCache>
                <c:formatCode>#,##0</c:formatCode>
                <c:ptCount val="12"/>
                <c:pt idx="0">
                  <c:v>19409</c:v>
                </c:pt>
                <c:pt idx="1">
                  <c:v>21919</c:v>
                </c:pt>
                <c:pt idx="2">
                  <c:v>31658</c:v>
                </c:pt>
                <c:pt idx="3">
                  <c:v>31467</c:v>
                </c:pt>
                <c:pt idx="4">
                  <c:v>37098</c:v>
                </c:pt>
                <c:pt idx="5">
                  <c:v>41995</c:v>
                </c:pt>
                <c:pt idx="6">
                  <c:v>44147</c:v>
                </c:pt>
                <c:pt idx="7">
                  <c:v>48599</c:v>
                </c:pt>
                <c:pt idx="8">
                  <c:v>52556</c:v>
                </c:pt>
                <c:pt idx="9">
                  <c:v>56961</c:v>
                </c:pt>
                <c:pt idx="10">
                  <c:v>61777</c:v>
                </c:pt>
                <c:pt idx="11">
                  <c:v>64904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54784"/>
        <c:axId val="248554392"/>
      </c:lineChart>
      <c:catAx>
        <c:axId val="2485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554000"/>
        <c:crosses val="autoZero"/>
        <c:auto val="1"/>
        <c:lblAlgn val="ctr"/>
        <c:lblOffset val="100"/>
        <c:noMultiLvlLbl val="0"/>
      </c:catAx>
      <c:valAx>
        <c:axId val="24855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553608"/>
        <c:crosses val="autoZero"/>
        <c:crossBetween val="between"/>
      </c:valAx>
      <c:valAx>
        <c:axId val="2485543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554784"/>
        <c:crosses val="max"/>
        <c:crossBetween val="between"/>
      </c:valAx>
      <c:catAx>
        <c:axId val="248554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8554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668551994380986"/>
          <c:y val="0.10270690823560133"/>
          <c:w val="0.43132379579313151"/>
          <c:h val="5.2204554434125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平成２２年国勢調査　人口ピラミッド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7123905050744652E-2"/>
          <c:y val="0.10219801081332935"/>
          <c:w val="0.89580556073262063"/>
          <c:h val="0.7620836354696053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'13'!$B$34:$B$54</c:f>
              <c:strCache>
                <c:ptCount val="21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'13'!$D$34:$D$54</c:f>
              <c:numCache>
                <c:formatCode>#,##0</c:formatCode>
                <c:ptCount val="21"/>
                <c:pt idx="0">
                  <c:v>-4485</c:v>
                </c:pt>
                <c:pt idx="1">
                  <c:v>-4648</c:v>
                </c:pt>
                <c:pt idx="2">
                  <c:v>-4810</c:v>
                </c:pt>
                <c:pt idx="3">
                  <c:v>-4484</c:v>
                </c:pt>
                <c:pt idx="4">
                  <c:v>-4486</c:v>
                </c:pt>
                <c:pt idx="5">
                  <c:v>-5587</c:v>
                </c:pt>
                <c:pt idx="6">
                  <c:v>-6318</c:v>
                </c:pt>
                <c:pt idx="7">
                  <c:v>-7827</c:v>
                </c:pt>
                <c:pt idx="8">
                  <c:v>-6604</c:v>
                </c:pt>
                <c:pt idx="9">
                  <c:v>-5679</c:v>
                </c:pt>
                <c:pt idx="10">
                  <c:v>-5218</c:v>
                </c:pt>
                <c:pt idx="11">
                  <c:v>-5672</c:v>
                </c:pt>
                <c:pt idx="12">
                  <c:v>-7028</c:v>
                </c:pt>
                <c:pt idx="13">
                  <c:v>-5865</c:v>
                </c:pt>
                <c:pt idx="14">
                  <c:v>-4366</c:v>
                </c:pt>
                <c:pt idx="15">
                  <c:v>-3279</c:v>
                </c:pt>
                <c:pt idx="16">
                  <c:v>-2158</c:v>
                </c:pt>
                <c:pt idx="17" formatCode="General">
                  <c:v>-878</c:v>
                </c:pt>
                <c:pt idx="18" formatCode="General">
                  <c:v>-326</c:v>
                </c:pt>
                <c:pt idx="19" formatCode="General">
                  <c:v>-79</c:v>
                </c:pt>
                <c:pt idx="20" formatCode="General">
                  <c:v>-6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'13'!$B$34:$B$54</c:f>
              <c:strCache>
                <c:ptCount val="21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'13'!$E$34:$E$54</c:f>
              <c:numCache>
                <c:formatCode>#,##0</c:formatCode>
                <c:ptCount val="21"/>
                <c:pt idx="0">
                  <c:v>4307</c:v>
                </c:pt>
                <c:pt idx="1">
                  <c:v>4466</c:v>
                </c:pt>
                <c:pt idx="2">
                  <c:v>4578</c:v>
                </c:pt>
                <c:pt idx="3">
                  <c:v>4361</c:v>
                </c:pt>
                <c:pt idx="4">
                  <c:v>4440</c:v>
                </c:pt>
                <c:pt idx="5">
                  <c:v>5030</c:v>
                </c:pt>
                <c:pt idx="6">
                  <c:v>5837</c:v>
                </c:pt>
                <c:pt idx="7">
                  <c:v>7229</c:v>
                </c:pt>
                <c:pt idx="8">
                  <c:v>5862</c:v>
                </c:pt>
                <c:pt idx="9">
                  <c:v>5488</c:v>
                </c:pt>
                <c:pt idx="10">
                  <c:v>5252</c:v>
                </c:pt>
                <c:pt idx="11">
                  <c:v>5817</c:v>
                </c:pt>
                <c:pt idx="12">
                  <c:v>7324</c:v>
                </c:pt>
                <c:pt idx="13">
                  <c:v>5892</c:v>
                </c:pt>
                <c:pt idx="14">
                  <c:v>4951</c:v>
                </c:pt>
                <c:pt idx="15">
                  <c:v>3884</c:v>
                </c:pt>
                <c:pt idx="16">
                  <c:v>3144</c:v>
                </c:pt>
                <c:pt idx="17">
                  <c:v>2082</c:v>
                </c:pt>
                <c:pt idx="18" formatCode="General">
                  <c:v>981</c:v>
                </c:pt>
                <c:pt idx="19" formatCode="General">
                  <c:v>281</c:v>
                </c:pt>
                <c:pt idx="20" formatCode="General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8555568"/>
        <c:axId val="248555960"/>
      </c:barChart>
      <c:catAx>
        <c:axId val="248555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8555960"/>
        <c:crosses val="autoZero"/>
        <c:auto val="1"/>
        <c:lblAlgn val="ctr"/>
        <c:lblOffset val="100"/>
        <c:noMultiLvlLbl val="0"/>
      </c:catAx>
      <c:valAx>
        <c:axId val="248555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555568"/>
        <c:crosses val="autoZero"/>
        <c:crossBetween val="between"/>
      </c:valAx>
      <c:spPr>
        <a:noFill/>
        <a:ln>
          <a:solidFill>
            <a:schemeClr val="accent1">
              <a:lumMod val="7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57150</xdr:rowOff>
    </xdr:from>
    <xdr:to>
      <xdr:col>8</xdr:col>
      <xdr:colOff>314325</xdr:colOff>
      <xdr:row>26</xdr:row>
      <xdr:rowOff>47624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590551</xdr:colOff>
      <xdr:row>4</xdr:row>
      <xdr:rowOff>104775</xdr:rowOff>
    </xdr:from>
    <xdr:to>
      <xdr:col>4</xdr:col>
      <xdr:colOff>400051</xdr:colOff>
      <xdr:row>6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2647951" y="790575"/>
          <a:ext cx="4953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人口</a:t>
          </a:r>
        </a:p>
      </xdr:txBody>
    </xdr:sp>
    <xdr:clientData/>
  </xdr:twoCellAnchor>
  <xdr:twoCellAnchor>
    <xdr:from>
      <xdr:col>0</xdr:col>
      <xdr:colOff>164306</xdr:colOff>
      <xdr:row>29</xdr:row>
      <xdr:rowOff>42862</xdr:rowOff>
    </xdr:from>
    <xdr:to>
      <xdr:col>8</xdr:col>
      <xdr:colOff>569120</xdr:colOff>
      <xdr:row>55</xdr:row>
      <xdr:rowOff>119062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28574</xdr:colOff>
      <xdr:row>53</xdr:row>
      <xdr:rowOff>114300</xdr:rowOff>
    </xdr:from>
    <xdr:to>
      <xdr:col>4</xdr:col>
      <xdr:colOff>342899</xdr:colOff>
      <xdr:row>55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2771774" y="9201150"/>
          <a:ext cx="3143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男</a:t>
          </a:r>
        </a:p>
      </xdr:txBody>
    </xdr:sp>
    <xdr:clientData/>
  </xdr:twoCellAnchor>
  <xdr:twoCellAnchor>
    <xdr:from>
      <xdr:col>7</xdr:col>
      <xdr:colOff>173648</xdr:colOff>
      <xdr:row>52</xdr:row>
      <xdr:rowOff>108439</xdr:rowOff>
    </xdr:from>
    <xdr:to>
      <xdr:col>7</xdr:col>
      <xdr:colOff>613387</xdr:colOff>
      <xdr:row>53</xdr:row>
      <xdr:rowOff>143364</xdr:rowOff>
    </xdr:to>
    <xdr:sp macro="" textlink="">
      <xdr:nvSpPr>
        <xdr:cNvPr id="9" name="テキスト ボックス 1"/>
        <xdr:cNvSpPr txBox="1"/>
      </xdr:nvSpPr>
      <xdr:spPr>
        <a:xfrm>
          <a:off x="4994763" y="8871439"/>
          <a:ext cx="439739" cy="20344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8,000</a:t>
          </a:r>
          <a:endParaRPr lang="ja-JP" altLang="en-US" sz="800"/>
        </a:p>
      </xdr:txBody>
    </xdr:sp>
    <xdr:clientData/>
  </xdr:twoCellAnchor>
  <xdr:twoCellAnchor>
    <xdr:from>
      <xdr:col>7</xdr:col>
      <xdr:colOff>676275</xdr:colOff>
      <xdr:row>52</xdr:row>
      <xdr:rowOff>108439</xdr:rowOff>
    </xdr:from>
    <xdr:to>
      <xdr:col>8</xdr:col>
      <xdr:colOff>485775</xdr:colOff>
      <xdr:row>53</xdr:row>
      <xdr:rowOff>137014</xdr:rowOff>
    </xdr:to>
    <xdr:sp macro="" textlink="">
      <xdr:nvSpPr>
        <xdr:cNvPr id="10" name="テキスト ボックス 1"/>
        <xdr:cNvSpPr txBox="1"/>
      </xdr:nvSpPr>
      <xdr:spPr>
        <a:xfrm>
          <a:off x="5497390" y="8871439"/>
          <a:ext cx="498231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10,000</a:t>
          </a:r>
          <a:endParaRPr lang="ja-JP" altLang="en-US" sz="800"/>
        </a:p>
      </xdr:txBody>
    </xdr:sp>
    <xdr:clientData/>
  </xdr:twoCellAnchor>
  <xdr:twoCellAnchor>
    <xdr:from>
      <xdr:col>1</xdr:col>
      <xdr:colOff>593481</xdr:colOff>
      <xdr:row>52</xdr:row>
      <xdr:rowOff>110637</xdr:rowOff>
    </xdr:from>
    <xdr:to>
      <xdr:col>2</xdr:col>
      <xdr:colOff>402981</xdr:colOff>
      <xdr:row>53</xdr:row>
      <xdr:rowOff>139212</xdr:rowOff>
    </xdr:to>
    <xdr:sp macro="" textlink="">
      <xdr:nvSpPr>
        <xdr:cNvPr id="11" name="テキスト ボックス 1"/>
        <xdr:cNvSpPr txBox="1"/>
      </xdr:nvSpPr>
      <xdr:spPr>
        <a:xfrm>
          <a:off x="1282212" y="8873637"/>
          <a:ext cx="498231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6,000</a:t>
          </a:r>
          <a:endParaRPr lang="ja-JP" altLang="en-US" sz="800"/>
        </a:p>
      </xdr:txBody>
    </xdr:sp>
    <xdr:clientData/>
  </xdr:twoCellAnchor>
  <xdr:twoCellAnchor>
    <xdr:from>
      <xdr:col>6</xdr:col>
      <xdr:colOff>333375</xdr:colOff>
      <xdr:row>52</xdr:row>
      <xdr:rowOff>110637</xdr:rowOff>
    </xdr:from>
    <xdr:to>
      <xdr:col>7</xdr:col>
      <xdr:colOff>142875</xdr:colOff>
      <xdr:row>53</xdr:row>
      <xdr:rowOff>139212</xdr:rowOff>
    </xdr:to>
    <xdr:sp macro="" textlink="">
      <xdr:nvSpPr>
        <xdr:cNvPr id="12" name="テキスト ボックス 1"/>
        <xdr:cNvSpPr txBox="1"/>
      </xdr:nvSpPr>
      <xdr:spPr>
        <a:xfrm>
          <a:off x="4465760" y="8873637"/>
          <a:ext cx="498230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6,000</a:t>
          </a:r>
          <a:endParaRPr lang="ja-JP" altLang="en-US" sz="800"/>
        </a:p>
      </xdr:txBody>
    </xdr:sp>
    <xdr:clientData/>
  </xdr:twoCellAnchor>
  <xdr:twoCellAnchor>
    <xdr:from>
      <xdr:col>2</xdr:col>
      <xdr:colOff>394921</xdr:colOff>
      <xdr:row>52</xdr:row>
      <xdr:rowOff>110637</xdr:rowOff>
    </xdr:from>
    <xdr:to>
      <xdr:col>3</xdr:col>
      <xdr:colOff>204421</xdr:colOff>
      <xdr:row>53</xdr:row>
      <xdr:rowOff>139212</xdr:rowOff>
    </xdr:to>
    <xdr:sp macro="" textlink="">
      <xdr:nvSpPr>
        <xdr:cNvPr id="13" name="テキスト ボックス 1"/>
        <xdr:cNvSpPr txBox="1"/>
      </xdr:nvSpPr>
      <xdr:spPr>
        <a:xfrm>
          <a:off x="1772383" y="8873637"/>
          <a:ext cx="498230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4,000</a:t>
          </a:r>
          <a:endParaRPr lang="ja-JP" altLang="en-US" sz="800"/>
        </a:p>
      </xdr:txBody>
    </xdr:sp>
    <xdr:clientData/>
  </xdr:twoCellAnchor>
  <xdr:twoCellAnchor>
    <xdr:from>
      <xdr:col>5</xdr:col>
      <xdr:colOff>514350</xdr:colOff>
      <xdr:row>52</xdr:row>
      <xdr:rowOff>110637</xdr:rowOff>
    </xdr:from>
    <xdr:to>
      <xdr:col>6</xdr:col>
      <xdr:colOff>323850</xdr:colOff>
      <xdr:row>53</xdr:row>
      <xdr:rowOff>139212</xdr:rowOff>
    </xdr:to>
    <xdr:sp macro="" textlink="">
      <xdr:nvSpPr>
        <xdr:cNvPr id="14" name="テキスト ボックス 1"/>
        <xdr:cNvSpPr txBox="1"/>
      </xdr:nvSpPr>
      <xdr:spPr>
        <a:xfrm>
          <a:off x="3958004" y="8873637"/>
          <a:ext cx="498231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4,000</a:t>
          </a:r>
          <a:endParaRPr lang="ja-JP" altLang="en-US" sz="800"/>
        </a:p>
      </xdr:txBody>
    </xdr:sp>
    <xdr:clientData/>
  </xdr:twoCellAnchor>
  <xdr:twoCellAnchor>
    <xdr:from>
      <xdr:col>3</xdr:col>
      <xdr:colOff>290146</xdr:colOff>
      <xdr:row>52</xdr:row>
      <xdr:rowOff>105508</xdr:rowOff>
    </xdr:from>
    <xdr:to>
      <xdr:col>4</xdr:col>
      <xdr:colOff>99646</xdr:colOff>
      <xdr:row>53</xdr:row>
      <xdr:rowOff>134083</xdr:rowOff>
    </xdr:to>
    <xdr:sp macro="" textlink="">
      <xdr:nvSpPr>
        <xdr:cNvPr id="15" name="テキスト ボックス 1"/>
        <xdr:cNvSpPr txBox="1"/>
      </xdr:nvSpPr>
      <xdr:spPr>
        <a:xfrm>
          <a:off x="2356338" y="8868508"/>
          <a:ext cx="498231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2,000</a:t>
          </a:r>
          <a:endParaRPr lang="ja-JP" altLang="en-US" sz="800"/>
        </a:p>
      </xdr:txBody>
    </xdr:sp>
    <xdr:clientData/>
  </xdr:twoCellAnchor>
  <xdr:twoCellAnchor>
    <xdr:from>
      <xdr:col>4</xdr:col>
      <xdr:colOff>681404</xdr:colOff>
      <xdr:row>52</xdr:row>
      <xdr:rowOff>98181</xdr:rowOff>
    </xdr:from>
    <xdr:to>
      <xdr:col>5</xdr:col>
      <xdr:colOff>487973</xdr:colOff>
      <xdr:row>53</xdr:row>
      <xdr:rowOff>126756</xdr:rowOff>
    </xdr:to>
    <xdr:sp macro="" textlink="">
      <xdr:nvSpPr>
        <xdr:cNvPr id="16" name="テキスト ボックス 1"/>
        <xdr:cNvSpPr txBox="1"/>
      </xdr:nvSpPr>
      <xdr:spPr>
        <a:xfrm>
          <a:off x="3436327" y="8861181"/>
          <a:ext cx="495300" cy="197094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2,000</a:t>
          </a:r>
          <a:endParaRPr lang="ja-JP" altLang="en-US" sz="800"/>
        </a:p>
      </xdr:txBody>
    </xdr:sp>
    <xdr:clientData/>
  </xdr:twoCellAnchor>
  <xdr:twoCellAnchor>
    <xdr:from>
      <xdr:col>4</xdr:col>
      <xdr:colOff>169252</xdr:colOff>
      <xdr:row>51</xdr:row>
      <xdr:rowOff>8060</xdr:rowOff>
    </xdr:from>
    <xdr:to>
      <xdr:col>4</xdr:col>
      <xdr:colOff>664552</xdr:colOff>
      <xdr:row>52</xdr:row>
      <xdr:rowOff>14654</xdr:rowOff>
    </xdr:to>
    <xdr:sp macro="" textlink="">
      <xdr:nvSpPr>
        <xdr:cNvPr id="17" name="テキスト ボックス 1"/>
        <xdr:cNvSpPr txBox="1"/>
      </xdr:nvSpPr>
      <xdr:spPr>
        <a:xfrm>
          <a:off x="2924175" y="8602541"/>
          <a:ext cx="495300" cy="17511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0~4</a:t>
          </a:r>
          <a:endParaRPr lang="ja-JP" altLang="en-US" sz="800"/>
        </a:p>
      </xdr:txBody>
    </xdr:sp>
    <xdr:clientData/>
  </xdr:twoCellAnchor>
  <xdr:twoCellAnchor>
    <xdr:from>
      <xdr:col>4</xdr:col>
      <xdr:colOff>169252</xdr:colOff>
      <xdr:row>50</xdr:row>
      <xdr:rowOff>16852</xdr:rowOff>
    </xdr:from>
    <xdr:to>
      <xdr:col>4</xdr:col>
      <xdr:colOff>664552</xdr:colOff>
      <xdr:row>51</xdr:row>
      <xdr:rowOff>26377</xdr:rowOff>
    </xdr:to>
    <xdr:sp macro="" textlink="">
      <xdr:nvSpPr>
        <xdr:cNvPr id="18" name="テキスト ボックス 1"/>
        <xdr:cNvSpPr txBox="1"/>
      </xdr:nvSpPr>
      <xdr:spPr>
        <a:xfrm>
          <a:off x="2924175" y="8442814"/>
          <a:ext cx="495300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5~9</a:t>
          </a:r>
          <a:endParaRPr lang="ja-JP" altLang="en-US" sz="800"/>
        </a:p>
      </xdr:txBody>
    </xdr:sp>
    <xdr:clientData/>
  </xdr:twoCellAnchor>
  <xdr:twoCellAnchor>
    <xdr:from>
      <xdr:col>4</xdr:col>
      <xdr:colOff>114300</xdr:colOff>
      <xdr:row>49</xdr:row>
      <xdr:rowOff>19050</xdr:rowOff>
    </xdr:from>
    <xdr:to>
      <xdr:col>4</xdr:col>
      <xdr:colOff>609600</xdr:colOff>
      <xdr:row>50</xdr:row>
      <xdr:rowOff>28575</xdr:rowOff>
    </xdr:to>
    <xdr:sp macro="" textlink="">
      <xdr:nvSpPr>
        <xdr:cNvPr id="19" name="テキスト ボックス 1"/>
        <xdr:cNvSpPr txBox="1"/>
      </xdr:nvSpPr>
      <xdr:spPr>
        <a:xfrm>
          <a:off x="2857500" y="8420100"/>
          <a:ext cx="495300" cy="180975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10~14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48</xdr:row>
      <xdr:rowOff>28575</xdr:rowOff>
    </xdr:from>
    <xdr:to>
      <xdr:col>4</xdr:col>
      <xdr:colOff>615462</xdr:colOff>
      <xdr:row>49</xdr:row>
      <xdr:rowOff>38100</xdr:rowOff>
    </xdr:to>
    <xdr:sp macro="" textlink="">
      <xdr:nvSpPr>
        <xdr:cNvPr id="20" name="テキスト ボックス 1"/>
        <xdr:cNvSpPr txBox="1"/>
      </xdr:nvSpPr>
      <xdr:spPr>
        <a:xfrm>
          <a:off x="2872154" y="8117498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15~19</a:t>
          </a:r>
          <a:endParaRPr lang="ja-JP" altLang="en-US" sz="800"/>
        </a:p>
      </xdr:txBody>
    </xdr:sp>
    <xdr:clientData/>
  </xdr:twoCellAnchor>
  <xdr:twoCellAnchor>
    <xdr:from>
      <xdr:col>4</xdr:col>
      <xdr:colOff>124558</xdr:colOff>
      <xdr:row>47</xdr:row>
      <xdr:rowOff>43962</xdr:rowOff>
    </xdr:from>
    <xdr:to>
      <xdr:col>4</xdr:col>
      <xdr:colOff>619858</xdr:colOff>
      <xdr:row>48</xdr:row>
      <xdr:rowOff>53487</xdr:rowOff>
    </xdr:to>
    <xdr:sp macro="" textlink="">
      <xdr:nvSpPr>
        <xdr:cNvPr id="21" name="テキスト ボックス 1"/>
        <xdr:cNvSpPr txBox="1"/>
      </xdr:nvSpPr>
      <xdr:spPr>
        <a:xfrm>
          <a:off x="2879481" y="7964366"/>
          <a:ext cx="495300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20~24</a:t>
          </a:r>
          <a:endParaRPr lang="ja-JP" altLang="en-US" sz="800"/>
        </a:p>
      </xdr:txBody>
    </xdr:sp>
    <xdr:clientData/>
  </xdr:twoCellAnchor>
  <xdr:twoCellAnchor>
    <xdr:from>
      <xdr:col>4</xdr:col>
      <xdr:colOff>117230</xdr:colOff>
      <xdr:row>46</xdr:row>
      <xdr:rowOff>36634</xdr:rowOff>
    </xdr:from>
    <xdr:to>
      <xdr:col>4</xdr:col>
      <xdr:colOff>612530</xdr:colOff>
      <xdr:row>47</xdr:row>
      <xdr:rowOff>46159</xdr:rowOff>
    </xdr:to>
    <xdr:sp macro="" textlink="">
      <xdr:nvSpPr>
        <xdr:cNvPr id="22" name="テキスト ボックス 1"/>
        <xdr:cNvSpPr txBox="1"/>
      </xdr:nvSpPr>
      <xdr:spPr>
        <a:xfrm>
          <a:off x="2872153" y="7788519"/>
          <a:ext cx="495300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25~29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45</xdr:row>
      <xdr:rowOff>51289</xdr:rowOff>
    </xdr:from>
    <xdr:to>
      <xdr:col>4</xdr:col>
      <xdr:colOff>612531</xdr:colOff>
      <xdr:row>46</xdr:row>
      <xdr:rowOff>60813</xdr:rowOff>
    </xdr:to>
    <xdr:sp macro="" textlink="">
      <xdr:nvSpPr>
        <xdr:cNvPr id="23" name="テキスト ボックス 1"/>
        <xdr:cNvSpPr txBox="1"/>
      </xdr:nvSpPr>
      <xdr:spPr>
        <a:xfrm>
          <a:off x="2872154" y="7634654"/>
          <a:ext cx="495300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30~34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44</xdr:row>
      <xdr:rowOff>65943</xdr:rowOff>
    </xdr:from>
    <xdr:to>
      <xdr:col>4</xdr:col>
      <xdr:colOff>615462</xdr:colOff>
      <xdr:row>45</xdr:row>
      <xdr:rowOff>75468</xdr:rowOff>
    </xdr:to>
    <xdr:sp macro="" textlink="">
      <xdr:nvSpPr>
        <xdr:cNvPr id="24" name="テキスト ボックス 1"/>
        <xdr:cNvSpPr txBox="1"/>
      </xdr:nvSpPr>
      <xdr:spPr>
        <a:xfrm>
          <a:off x="2872154" y="7480789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35~39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43</xdr:row>
      <xdr:rowOff>65942</xdr:rowOff>
    </xdr:from>
    <xdr:to>
      <xdr:col>4</xdr:col>
      <xdr:colOff>615462</xdr:colOff>
      <xdr:row>44</xdr:row>
      <xdr:rowOff>75467</xdr:rowOff>
    </xdr:to>
    <xdr:sp macro="" textlink="">
      <xdr:nvSpPr>
        <xdr:cNvPr id="25" name="テキスト ボックス 1"/>
        <xdr:cNvSpPr txBox="1"/>
      </xdr:nvSpPr>
      <xdr:spPr>
        <a:xfrm>
          <a:off x="2872154" y="7312269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40~44</a:t>
          </a:r>
          <a:endParaRPr lang="ja-JP" altLang="en-US" sz="800"/>
        </a:p>
      </xdr:txBody>
    </xdr:sp>
    <xdr:clientData/>
  </xdr:twoCellAnchor>
  <xdr:twoCellAnchor>
    <xdr:from>
      <xdr:col>4</xdr:col>
      <xdr:colOff>117230</xdr:colOff>
      <xdr:row>42</xdr:row>
      <xdr:rowOff>80596</xdr:rowOff>
    </xdr:from>
    <xdr:to>
      <xdr:col>4</xdr:col>
      <xdr:colOff>615461</xdr:colOff>
      <xdr:row>43</xdr:row>
      <xdr:rowOff>90121</xdr:rowOff>
    </xdr:to>
    <xdr:sp macro="" textlink="">
      <xdr:nvSpPr>
        <xdr:cNvPr id="26" name="テキスト ボックス 1"/>
        <xdr:cNvSpPr txBox="1"/>
      </xdr:nvSpPr>
      <xdr:spPr>
        <a:xfrm>
          <a:off x="2872153" y="7158404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45~49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41</xdr:row>
      <xdr:rowOff>80597</xdr:rowOff>
    </xdr:from>
    <xdr:to>
      <xdr:col>4</xdr:col>
      <xdr:colOff>615462</xdr:colOff>
      <xdr:row>42</xdr:row>
      <xdr:rowOff>90121</xdr:rowOff>
    </xdr:to>
    <xdr:sp macro="" textlink="">
      <xdr:nvSpPr>
        <xdr:cNvPr id="27" name="テキスト ボックス 1"/>
        <xdr:cNvSpPr txBox="1"/>
      </xdr:nvSpPr>
      <xdr:spPr>
        <a:xfrm>
          <a:off x="2872154" y="6989885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50~54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40</xdr:row>
      <xdr:rowOff>73269</xdr:rowOff>
    </xdr:from>
    <xdr:to>
      <xdr:col>4</xdr:col>
      <xdr:colOff>615462</xdr:colOff>
      <xdr:row>41</xdr:row>
      <xdr:rowOff>82794</xdr:rowOff>
    </xdr:to>
    <xdr:sp macro="" textlink="">
      <xdr:nvSpPr>
        <xdr:cNvPr id="28" name="テキスト ボックス 1"/>
        <xdr:cNvSpPr txBox="1"/>
      </xdr:nvSpPr>
      <xdr:spPr>
        <a:xfrm>
          <a:off x="2872154" y="6814038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55~59</a:t>
          </a:r>
          <a:endParaRPr lang="ja-JP" altLang="en-US" sz="800"/>
        </a:p>
      </xdr:txBody>
    </xdr:sp>
    <xdr:clientData/>
  </xdr:twoCellAnchor>
  <xdr:twoCellAnchor>
    <xdr:from>
      <xdr:col>4</xdr:col>
      <xdr:colOff>124558</xdr:colOff>
      <xdr:row>39</xdr:row>
      <xdr:rowOff>95250</xdr:rowOff>
    </xdr:from>
    <xdr:to>
      <xdr:col>4</xdr:col>
      <xdr:colOff>622789</xdr:colOff>
      <xdr:row>40</xdr:row>
      <xdr:rowOff>104775</xdr:rowOff>
    </xdr:to>
    <xdr:sp macro="" textlink="">
      <xdr:nvSpPr>
        <xdr:cNvPr id="29" name="テキスト ボックス 1"/>
        <xdr:cNvSpPr txBox="1"/>
      </xdr:nvSpPr>
      <xdr:spPr>
        <a:xfrm>
          <a:off x="2879481" y="6667500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60~64</a:t>
          </a:r>
          <a:endParaRPr lang="ja-JP" altLang="en-US" sz="800"/>
        </a:p>
      </xdr:txBody>
    </xdr:sp>
    <xdr:clientData/>
  </xdr:twoCellAnchor>
  <xdr:twoCellAnchor>
    <xdr:from>
      <xdr:col>4</xdr:col>
      <xdr:colOff>124557</xdr:colOff>
      <xdr:row>38</xdr:row>
      <xdr:rowOff>95250</xdr:rowOff>
    </xdr:from>
    <xdr:to>
      <xdr:col>4</xdr:col>
      <xdr:colOff>622788</xdr:colOff>
      <xdr:row>39</xdr:row>
      <xdr:rowOff>104775</xdr:rowOff>
    </xdr:to>
    <xdr:sp macro="" textlink="">
      <xdr:nvSpPr>
        <xdr:cNvPr id="30" name="テキスト ボックス 1"/>
        <xdr:cNvSpPr txBox="1"/>
      </xdr:nvSpPr>
      <xdr:spPr>
        <a:xfrm>
          <a:off x="2879480" y="6498981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65~69</a:t>
          </a:r>
          <a:endParaRPr lang="ja-JP" altLang="en-US" sz="800"/>
        </a:p>
      </xdr:txBody>
    </xdr:sp>
    <xdr:clientData/>
  </xdr:twoCellAnchor>
  <xdr:twoCellAnchor>
    <xdr:from>
      <xdr:col>4</xdr:col>
      <xdr:colOff>117231</xdr:colOff>
      <xdr:row>37</xdr:row>
      <xdr:rowOff>102577</xdr:rowOff>
    </xdr:from>
    <xdr:to>
      <xdr:col>4</xdr:col>
      <xdr:colOff>615462</xdr:colOff>
      <xdr:row>38</xdr:row>
      <xdr:rowOff>112102</xdr:rowOff>
    </xdr:to>
    <xdr:sp macro="" textlink="">
      <xdr:nvSpPr>
        <xdr:cNvPr id="31" name="テキスト ボックス 1"/>
        <xdr:cNvSpPr txBox="1"/>
      </xdr:nvSpPr>
      <xdr:spPr>
        <a:xfrm>
          <a:off x="2872154" y="6337789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70~74</a:t>
          </a:r>
          <a:endParaRPr lang="ja-JP" altLang="en-US" sz="800"/>
        </a:p>
      </xdr:txBody>
    </xdr:sp>
    <xdr:clientData/>
  </xdr:twoCellAnchor>
  <xdr:twoCellAnchor>
    <xdr:from>
      <xdr:col>4</xdr:col>
      <xdr:colOff>124558</xdr:colOff>
      <xdr:row>36</xdr:row>
      <xdr:rowOff>117231</xdr:rowOff>
    </xdr:from>
    <xdr:to>
      <xdr:col>4</xdr:col>
      <xdr:colOff>622789</xdr:colOff>
      <xdr:row>37</xdr:row>
      <xdr:rowOff>126755</xdr:rowOff>
    </xdr:to>
    <xdr:sp macro="" textlink="">
      <xdr:nvSpPr>
        <xdr:cNvPr id="32" name="テキスト ボックス 1"/>
        <xdr:cNvSpPr txBox="1"/>
      </xdr:nvSpPr>
      <xdr:spPr>
        <a:xfrm>
          <a:off x="2879481" y="6183923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75~79</a:t>
          </a:r>
          <a:endParaRPr lang="ja-JP" altLang="en-US" sz="800"/>
        </a:p>
      </xdr:txBody>
    </xdr:sp>
    <xdr:clientData/>
  </xdr:twoCellAnchor>
  <xdr:twoCellAnchor>
    <xdr:from>
      <xdr:col>4</xdr:col>
      <xdr:colOff>124558</xdr:colOff>
      <xdr:row>35</xdr:row>
      <xdr:rowOff>124558</xdr:rowOff>
    </xdr:from>
    <xdr:to>
      <xdr:col>4</xdr:col>
      <xdr:colOff>622789</xdr:colOff>
      <xdr:row>36</xdr:row>
      <xdr:rowOff>134083</xdr:rowOff>
    </xdr:to>
    <xdr:sp macro="" textlink="">
      <xdr:nvSpPr>
        <xdr:cNvPr id="33" name="テキスト ボックス 1"/>
        <xdr:cNvSpPr txBox="1"/>
      </xdr:nvSpPr>
      <xdr:spPr>
        <a:xfrm>
          <a:off x="2879481" y="6022731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80~84</a:t>
          </a:r>
          <a:endParaRPr lang="ja-JP" altLang="en-US" sz="800"/>
        </a:p>
      </xdr:txBody>
    </xdr:sp>
    <xdr:clientData/>
  </xdr:twoCellAnchor>
  <xdr:twoCellAnchor>
    <xdr:from>
      <xdr:col>4</xdr:col>
      <xdr:colOff>131885</xdr:colOff>
      <xdr:row>34</xdr:row>
      <xdr:rowOff>117230</xdr:rowOff>
    </xdr:from>
    <xdr:to>
      <xdr:col>4</xdr:col>
      <xdr:colOff>630116</xdr:colOff>
      <xdr:row>35</xdr:row>
      <xdr:rowOff>126755</xdr:rowOff>
    </xdr:to>
    <xdr:sp macro="" textlink="">
      <xdr:nvSpPr>
        <xdr:cNvPr id="34" name="テキスト ボックス 1"/>
        <xdr:cNvSpPr txBox="1"/>
      </xdr:nvSpPr>
      <xdr:spPr>
        <a:xfrm>
          <a:off x="2886808" y="5846884"/>
          <a:ext cx="498231" cy="178044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85~89</a:t>
          </a:r>
          <a:endParaRPr lang="ja-JP" altLang="en-US" sz="800"/>
        </a:p>
      </xdr:txBody>
    </xdr:sp>
    <xdr:clientData/>
  </xdr:twoCellAnchor>
  <xdr:twoCellAnchor>
    <xdr:from>
      <xdr:col>4</xdr:col>
      <xdr:colOff>560510</xdr:colOff>
      <xdr:row>33</xdr:row>
      <xdr:rowOff>111998</xdr:rowOff>
    </xdr:from>
    <xdr:to>
      <xdr:col>5</xdr:col>
      <xdr:colOff>371580</xdr:colOff>
      <xdr:row>34</xdr:row>
      <xdr:rowOff>121523</xdr:rowOff>
    </xdr:to>
    <xdr:sp macro="" textlink="">
      <xdr:nvSpPr>
        <xdr:cNvPr id="35" name="テキスト ボックス 1"/>
        <xdr:cNvSpPr txBox="1"/>
      </xdr:nvSpPr>
      <xdr:spPr>
        <a:xfrm>
          <a:off x="3309153" y="5724944"/>
          <a:ext cx="498231" cy="179615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90~94</a:t>
          </a:r>
          <a:endParaRPr lang="ja-JP" altLang="en-US" sz="800"/>
        </a:p>
      </xdr:txBody>
    </xdr:sp>
    <xdr:clientData/>
  </xdr:twoCellAnchor>
  <xdr:twoCellAnchor>
    <xdr:from>
      <xdr:col>4</xdr:col>
      <xdr:colOff>364776</xdr:colOff>
      <xdr:row>32</xdr:row>
      <xdr:rowOff>126652</xdr:rowOff>
    </xdr:from>
    <xdr:to>
      <xdr:col>5</xdr:col>
      <xdr:colOff>175846</xdr:colOff>
      <xdr:row>33</xdr:row>
      <xdr:rowOff>136176</xdr:rowOff>
    </xdr:to>
    <xdr:sp macro="" textlink="">
      <xdr:nvSpPr>
        <xdr:cNvPr id="36" name="テキスト ボックス 1"/>
        <xdr:cNvSpPr txBox="1"/>
      </xdr:nvSpPr>
      <xdr:spPr>
        <a:xfrm>
          <a:off x="3113419" y="5569509"/>
          <a:ext cx="498231" cy="17961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95~99</a:t>
          </a:r>
          <a:endParaRPr lang="ja-JP" altLang="en-US" sz="600"/>
        </a:p>
      </xdr:txBody>
    </xdr:sp>
    <xdr:clientData/>
  </xdr:twoCellAnchor>
  <xdr:twoCellAnchor>
    <xdr:from>
      <xdr:col>4</xdr:col>
      <xdr:colOff>312963</xdr:colOff>
      <xdr:row>31</xdr:row>
      <xdr:rowOff>136071</xdr:rowOff>
    </xdr:from>
    <xdr:to>
      <xdr:col>5</xdr:col>
      <xdr:colOff>124033</xdr:colOff>
      <xdr:row>32</xdr:row>
      <xdr:rowOff>145595</xdr:rowOff>
    </xdr:to>
    <xdr:sp macro="" textlink="">
      <xdr:nvSpPr>
        <xdr:cNvPr id="37" name="テキスト ボックス 1"/>
        <xdr:cNvSpPr txBox="1"/>
      </xdr:nvSpPr>
      <xdr:spPr>
        <a:xfrm>
          <a:off x="3061606" y="5408839"/>
          <a:ext cx="498231" cy="17961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/>
            <a:t>100</a:t>
          </a:r>
          <a:r>
            <a:rPr lang="ja-JP" altLang="en-US" sz="600"/>
            <a:t>以上</a:t>
          </a:r>
        </a:p>
      </xdr:txBody>
    </xdr:sp>
    <xdr:clientData/>
  </xdr:twoCellAnchor>
  <xdr:twoCellAnchor>
    <xdr:from>
      <xdr:col>0</xdr:col>
      <xdr:colOff>468924</xdr:colOff>
      <xdr:row>5</xdr:row>
      <xdr:rowOff>51289</xdr:rowOff>
    </xdr:from>
    <xdr:to>
      <xdr:col>1</xdr:col>
      <xdr:colOff>212481</xdr:colOff>
      <xdr:row>6</xdr:row>
      <xdr:rowOff>80596</xdr:rowOff>
    </xdr:to>
    <xdr:sp macro="" textlink="">
      <xdr:nvSpPr>
        <xdr:cNvPr id="38" name="テキスト ボックス 1"/>
        <xdr:cNvSpPr txBox="1"/>
      </xdr:nvSpPr>
      <xdr:spPr>
        <a:xfrm>
          <a:off x="468924" y="893885"/>
          <a:ext cx="432288" cy="197826"/>
        </a:xfrm>
        <a:prstGeom prst="rect">
          <a:avLst/>
        </a:prstGeom>
        <a:noFill/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 b="1"/>
            <a:t>（人）</a:t>
          </a:r>
          <a:endParaRPr lang="ja-JP" altLang="en-US" sz="600" b="1"/>
        </a:p>
      </xdr:txBody>
    </xdr:sp>
    <xdr:clientData/>
  </xdr:twoCellAnchor>
  <xdr:twoCellAnchor>
    <xdr:from>
      <xdr:col>7</xdr:col>
      <xdr:colOff>527538</xdr:colOff>
      <xdr:row>5</xdr:row>
      <xdr:rowOff>21981</xdr:rowOff>
    </xdr:from>
    <xdr:to>
      <xdr:col>8</xdr:col>
      <xdr:colOff>388326</xdr:colOff>
      <xdr:row>6</xdr:row>
      <xdr:rowOff>51288</xdr:rowOff>
    </xdr:to>
    <xdr:sp macro="" textlink="">
      <xdr:nvSpPr>
        <xdr:cNvPr id="39" name="テキスト ボックス 1"/>
        <xdr:cNvSpPr txBox="1"/>
      </xdr:nvSpPr>
      <xdr:spPr>
        <a:xfrm>
          <a:off x="5348653" y="864577"/>
          <a:ext cx="549519" cy="197826"/>
        </a:xfrm>
        <a:prstGeom prst="rect">
          <a:avLst/>
        </a:prstGeom>
        <a:noFill/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 b="1"/>
            <a:t>（世帯）</a:t>
          </a:r>
          <a:endParaRPr lang="ja-JP" altLang="en-US" sz="600" b="1"/>
        </a:p>
      </xdr:txBody>
    </xdr:sp>
    <xdr:clientData/>
  </xdr:twoCellAnchor>
  <xdr:twoCellAnchor>
    <xdr:from>
      <xdr:col>8</xdr:col>
      <xdr:colOff>51288</xdr:colOff>
      <xdr:row>53</xdr:row>
      <xdr:rowOff>80597</xdr:rowOff>
    </xdr:from>
    <xdr:to>
      <xdr:col>8</xdr:col>
      <xdr:colOff>483576</xdr:colOff>
      <xdr:row>54</xdr:row>
      <xdr:rowOff>109904</xdr:rowOff>
    </xdr:to>
    <xdr:sp macro="" textlink="">
      <xdr:nvSpPr>
        <xdr:cNvPr id="40" name="テキスト ボックス 1"/>
        <xdr:cNvSpPr txBox="1"/>
      </xdr:nvSpPr>
      <xdr:spPr>
        <a:xfrm>
          <a:off x="5561134" y="9012116"/>
          <a:ext cx="432288" cy="197826"/>
        </a:xfrm>
        <a:prstGeom prst="rect">
          <a:avLst/>
        </a:prstGeom>
        <a:noFill/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 b="1"/>
            <a:t>（人）</a:t>
          </a:r>
          <a:endParaRPr lang="ja-JP" altLang="en-US" sz="600" b="1"/>
        </a:p>
      </xdr:txBody>
    </xdr:sp>
    <xdr:clientData/>
  </xdr:twoCellAnchor>
  <xdr:twoCellAnchor>
    <xdr:from>
      <xdr:col>2</xdr:col>
      <xdr:colOff>249115</xdr:colOff>
      <xdr:row>32</xdr:row>
      <xdr:rowOff>36634</xdr:rowOff>
    </xdr:from>
    <xdr:to>
      <xdr:col>2</xdr:col>
      <xdr:colOff>563440</xdr:colOff>
      <xdr:row>33</xdr:row>
      <xdr:rowOff>128953</xdr:rowOff>
    </xdr:to>
    <xdr:sp macro="" textlink="">
      <xdr:nvSpPr>
        <xdr:cNvPr id="41" name="テキスト ボックス 40"/>
        <xdr:cNvSpPr txBox="1"/>
      </xdr:nvSpPr>
      <xdr:spPr>
        <a:xfrm>
          <a:off x="1626577" y="5429249"/>
          <a:ext cx="314325" cy="260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男</a:t>
          </a:r>
        </a:p>
      </xdr:txBody>
    </xdr:sp>
    <xdr:clientData/>
  </xdr:twoCellAnchor>
  <xdr:twoCellAnchor>
    <xdr:from>
      <xdr:col>6</xdr:col>
      <xdr:colOff>131884</xdr:colOff>
      <xdr:row>32</xdr:row>
      <xdr:rowOff>21981</xdr:rowOff>
    </xdr:from>
    <xdr:to>
      <xdr:col>6</xdr:col>
      <xdr:colOff>447431</xdr:colOff>
      <xdr:row>33</xdr:row>
      <xdr:rowOff>115663</xdr:rowOff>
    </xdr:to>
    <xdr:sp macro="" textlink="">
      <xdr:nvSpPr>
        <xdr:cNvPr id="42" name="テキスト ボックス 1"/>
        <xdr:cNvSpPr txBox="1"/>
      </xdr:nvSpPr>
      <xdr:spPr>
        <a:xfrm>
          <a:off x="4264269" y="5414596"/>
          <a:ext cx="315547" cy="262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/>
            <a:t>女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0.5939</cdr:x>
      <cdr:y>0.10054</cdr:y>
    </cdr:from>
    <cdr:to>
      <cdr:x>0.71215</cdr:x>
      <cdr:y>0.16319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3213099" y="412750"/>
          <a:ext cx="639763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世帯数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0.52563</cdr:x>
      <cdr:y>0.92364</cdr:y>
    </cdr:from>
    <cdr:to>
      <cdr:x>0.57898</cdr:x>
      <cdr:y>0.98246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08897" y="4117312"/>
          <a:ext cx="315576" cy="26221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/>
            <a:t>女</a:t>
          </a:r>
        </a:p>
      </cdr:txBody>
    </cdr:sp>
  </cdr:relSizeAnchor>
  <cdr:relSizeAnchor xmlns:cdr="http://schemas.openxmlformats.org/drawingml/2006/chartDrawing">
    <cdr:from>
      <cdr:x>0.01299</cdr:x>
      <cdr:y>0.88637</cdr:y>
    </cdr:from>
    <cdr:to>
      <cdr:x>0.09706</cdr:x>
      <cdr:y>0.93049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814" y="3951170"/>
          <a:ext cx="497272" cy="1966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10,000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0.10315</cdr:x>
      <cdr:y>0.88543</cdr:y>
    </cdr:from>
    <cdr:to>
      <cdr:x>0.1778</cdr:x>
      <cdr:y>0.93094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10124" y="3946965"/>
          <a:ext cx="441489" cy="2029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8,000</a:t>
          </a:r>
          <a:endParaRPr lang="ja-JP" altLang="en-US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242887</xdr:rowOff>
    </xdr:from>
    <xdr:to>
      <xdr:col>0</xdr:col>
      <xdr:colOff>428625</xdr:colOff>
      <xdr:row>17</xdr:row>
      <xdr:rowOff>276225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95250" y="4471987"/>
          <a:ext cx="333375" cy="623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-14-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228600</xdr:rowOff>
    </xdr:from>
    <xdr:to>
      <xdr:col>0</xdr:col>
      <xdr:colOff>285750</xdr:colOff>
      <xdr:row>15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625" y="3314700"/>
          <a:ext cx="238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-16-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28575</xdr:rowOff>
    </xdr:from>
    <xdr:to>
      <xdr:col>0</xdr:col>
      <xdr:colOff>409575</xdr:colOff>
      <xdr:row>17</xdr:row>
      <xdr:rowOff>142875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66675" y="3609975"/>
          <a:ext cx="342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-17-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28575</xdr:rowOff>
    </xdr:from>
    <xdr:to>
      <xdr:col>0</xdr:col>
      <xdr:colOff>257175</xdr:colOff>
      <xdr:row>20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4295775"/>
          <a:ext cx="2095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-19-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4" zoomScaleNormal="100" workbookViewId="0">
      <selection activeCell="L14" sqref="L14"/>
    </sheetView>
  </sheetViews>
  <sheetFormatPr defaultRowHeight="13.5"/>
  <sheetData>
    <row r="1" spans="1:6">
      <c r="A1" s="2" t="s">
        <v>42</v>
      </c>
    </row>
    <row r="5" spans="1:6">
      <c r="B5" t="s">
        <v>0</v>
      </c>
      <c r="C5" t="s">
        <v>1</v>
      </c>
    </row>
    <row r="6" spans="1:6">
      <c r="C6" t="s">
        <v>2</v>
      </c>
      <c r="F6" t="s">
        <v>3</v>
      </c>
    </row>
    <row r="7" spans="1:6">
      <c r="C7" t="s">
        <v>4</v>
      </c>
      <c r="D7" t="s">
        <v>5</v>
      </c>
      <c r="E7" t="s">
        <v>6</v>
      </c>
    </row>
    <row r="8" spans="1:6">
      <c r="B8" t="s">
        <v>18</v>
      </c>
      <c r="C8" s="1">
        <v>101542</v>
      </c>
      <c r="D8" s="1">
        <v>50407</v>
      </c>
      <c r="E8" s="1">
        <v>51135</v>
      </c>
      <c r="F8" s="1">
        <v>19409</v>
      </c>
    </row>
    <row r="9" spans="1:6">
      <c r="B9" t="s">
        <v>8</v>
      </c>
      <c r="C9" s="1">
        <v>105590</v>
      </c>
      <c r="D9" s="1">
        <v>51525</v>
      </c>
      <c r="E9" s="1">
        <v>54065</v>
      </c>
      <c r="F9" s="1">
        <v>21919</v>
      </c>
    </row>
    <row r="10" spans="1:6">
      <c r="B10" t="s">
        <v>9</v>
      </c>
      <c r="C10" s="1">
        <v>117846</v>
      </c>
      <c r="D10" s="1">
        <v>57611</v>
      </c>
      <c r="E10" s="1">
        <v>60235</v>
      </c>
      <c r="F10" s="1">
        <v>31658</v>
      </c>
    </row>
    <row r="11" spans="1:6">
      <c r="B11" t="s">
        <v>10</v>
      </c>
      <c r="C11" s="1">
        <v>130997</v>
      </c>
      <c r="D11" s="1">
        <v>64724</v>
      </c>
      <c r="E11" s="1">
        <v>66273</v>
      </c>
      <c r="F11" s="1">
        <v>31467</v>
      </c>
    </row>
    <row r="12" spans="1:6">
      <c r="B12" t="s">
        <v>11</v>
      </c>
      <c r="C12" s="1">
        <v>147016</v>
      </c>
      <c r="D12" s="1">
        <v>72473</v>
      </c>
      <c r="E12" s="1">
        <v>74543</v>
      </c>
      <c r="F12" s="1">
        <v>37098</v>
      </c>
    </row>
    <row r="13" spans="1:6">
      <c r="B13" t="s">
        <v>12</v>
      </c>
      <c r="C13" s="1">
        <v>157084</v>
      </c>
      <c r="D13" s="1">
        <v>78111</v>
      </c>
      <c r="E13" s="1">
        <v>78973</v>
      </c>
      <c r="F13" s="1">
        <v>41995</v>
      </c>
    </row>
    <row r="14" spans="1:6">
      <c r="B14" t="s">
        <v>13</v>
      </c>
      <c r="C14" s="1">
        <v>162922</v>
      </c>
      <c r="D14" s="1">
        <v>80821</v>
      </c>
      <c r="E14" s="1">
        <v>82101</v>
      </c>
      <c r="F14" s="1">
        <v>44147</v>
      </c>
    </row>
    <row r="15" spans="1:6">
      <c r="B15" t="s">
        <v>14</v>
      </c>
      <c r="C15" s="1">
        <v>168796</v>
      </c>
      <c r="D15" s="1">
        <v>83925</v>
      </c>
      <c r="E15" s="1">
        <v>84871</v>
      </c>
      <c r="F15" s="1">
        <v>48599</v>
      </c>
    </row>
    <row r="16" spans="1:6">
      <c r="B16" t="s">
        <v>15</v>
      </c>
      <c r="C16" s="1">
        <v>172509</v>
      </c>
      <c r="D16" s="1">
        <v>85601</v>
      </c>
      <c r="E16" s="1">
        <v>86908</v>
      </c>
      <c r="F16" s="1">
        <v>52556</v>
      </c>
    </row>
    <row r="17" spans="2:6">
      <c r="B17" t="s">
        <v>16</v>
      </c>
      <c r="C17" s="1">
        <v>176698</v>
      </c>
      <c r="D17" s="1">
        <v>87716</v>
      </c>
      <c r="E17" s="1">
        <v>88982</v>
      </c>
      <c r="F17" s="1">
        <v>56961</v>
      </c>
    </row>
    <row r="18" spans="2:6">
      <c r="B18" t="s">
        <v>17</v>
      </c>
      <c r="C18" s="1">
        <v>181444</v>
      </c>
      <c r="D18" s="1">
        <v>90367</v>
      </c>
      <c r="E18" s="1">
        <v>91077</v>
      </c>
      <c r="F18" s="1">
        <v>61777</v>
      </c>
    </row>
    <row r="19" spans="2:6">
      <c r="B19" t="s">
        <v>7</v>
      </c>
      <c r="C19" s="1">
        <v>181928</v>
      </c>
      <c r="D19" s="1">
        <v>90328</v>
      </c>
      <c r="E19" s="1">
        <v>91600</v>
      </c>
      <c r="F19" s="1">
        <v>64904</v>
      </c>
    </row>
    <row r="32" spans="2:6">
      <c r="B32" t="s">
        <v>19</v>
      </c>
      <c r="C32" t="s">
        <v>1</v>
      </c>
    </row>
    <row r="33" spans="2:8">
      <c r="C33" t="s">
        <v>20</v>
      </c>
      <c r="D33" t="s">
        <v>5</v>
      </c>
      <c r="E33" t="s">
        <v>6</v>
      </c>
    </row>
    <row r="34" spans="2:8">
      <c r="B34" t="s">
        <v>21</v>
      </c>
      <c r="C34" s="1">
        <v>8792</v>
      </c>
      <c r="D34" s="1">
        <v>-4485</v>
      </c>
      <c r="E34" s="1">
        <v>4307</v>
      </c>
      <c r="F34" s="1"/>
      <c r="G34" s="1"/>
      <c r="H34" s="1"/>
    </row>
    <row r="35" spans="2:8">
      <c r="B35" t="s">
        <v>22</v>
      </c>
      <c r="C35" s="1">
        <v>9114</v>
      </c>
      <c r="D35" s="1">
        <v>-4648</v>
      </c>
      <c r="E35" s="1">
        <v>4466</v>
      </c>
      <c r="F35" s="1"/>
      <c r="G35" s="1"/>
      <c r="H35" s="1"/>
    </row>
    <row r="36" spans="2:8">
      <c r="B36" t="s">
        <v>23</v>
      </c>
      <c r="C36" s="1">
        <v>9388</v>
      </c>
      <c r="D36" s="1">
        <v>-4810</v>
      </c>
      <c r="E36" s="1">
        <v>4578</v>
      </c>
      <c r="F36" s="1"/>
      <c r="G36" s="1"/>
      <c r="H36" s="1"/>
    </row>
    <row r="37" spans="2:8">
      <c r="B37" t="s">
        <v>24</v>
      </c>
      <c r="C37" s="1">
        <v>8845</v>
      </c>
      <c r="D37" s="1">
        <v>-4484</v>
      </c>
      <c r="E37" s="1">
        <v>4361</v>
      </c>
      <c r="F37" s="1"/>
      <c r="G37" s="1"/>
      <c r="H37" s="1"/>
    </row>
    <row r="38" spans="2:8">
      <c r="B38" t="s">
        <v>25</v>
      </c>
      <c r="C38" s="1">
        <v>8926</v>
      </c>
      <c r="D38" s="1">
        <v>-4486</v>
      </c>
      <c r="E38" s="1">
        <v>4440</v>
      </c>
      <c r="F38" s="1"/>
      <c r="G38" s="1"/>
      <c r="H38" s="1"/>
    </row>
    <row r="39" spans="2:8">
      <c r="B39" t="s">
        <v>26</v>
      </c>
      <c r="C39" s="1">
        <v>10617</v>
      </c>
      <c r="D39" s="1">
        <v>-5587</v>
      </c>
      <c r="E39" s="1">
        <v>5030</v>
      </c>
      <c r="F39" s="1"/>
      <c r="G39" s="1"/>
      <c r="H39" s="1"/>
    </row>
    <row r="40" spans="2:8">
      <c r="B40" t="s">
        <v>27</v>
      </c>
      <c r="C40" s="1">
        <v>12155</v>
      </c>
      <c r="D40" s="1">
        <v>-6318</v>
      </c>
      <c r="E40" s="1">
        <v>5837</v>
      </c>
      <c r="F40" s="1"/>
      <c r="G40" s="1"/>
      <c r="H40" s="1"/>
    </row>
    <row r="41" spans="2:8">
      <c r="B41" t="s">
        <v>28</v>
      </c>
      <c r="C41" s="1">
        <v>15056</v>
      </c>
      <c r="D41" s="1">
        <v>-7827</v>
      </c>
      <c r="E41" s="1">
        <v>7229</v>
      </c>
      <c r="F41" s="1"/>
      <c r="G41" s="1"/>
      <c r="H41" s="1"/>
    </row>
    <row r="42" spans="2:8">
      <c r="B42" t="s">
        <v>29</v>
      </c>
      <c r="C42" s="1">
        <v>12466</v>
      </c>
      <c r="D42" s="1">
        <v>-6604</v>
      </c>
      <c r="E42" s="1">
        <v>5862</v>
      </c>
      <c r="F42" s="1"/>
      <c r="G42" s="1"/>
      <c r="H42" s="1"/>
    </row>
    <row r="43" spans="2:8">
      <c r="B43" t="s">
        <v>30</v>
      </c>
      <c r="C43" s="1">
        <v>11167</v>
      </c>
      <c r="D43" s="1">
        <v>-5679</v>
      </c>
      <c r="E43" s="1">
        <v>5488</v>
      </c>
      <c r="F43" s="1"/>
      <c r="G43" s="1"/>
      <c r="H43" s="1"/>
    </row>
    <row r="44" spans="2:8">
      <c r="B44" t="s">
        <v>31</v>
      </c>
      <c r="C44" s="1">
        <v>10470</v>
      </c>
      <c r="D44" s="1">
        <v>-5218</v>
      </c>
      <c r="E44" s="1">
        <v>5252</v>
      </c>
      <c r="F44" s="1"/>
      <c r="G44" s="1"/>
      <c r="H44" s="1"/>
    </row>
    <row r="45" spans="2:8">
      <c r="B45" t="s">
        <v>32</v>
      </c>
      <c r="C45" s="1">
        <v>11489</v>
      </c>
      <c r="D45" s="1">
        <v>-5672</v>
      </c>
      <c r="E45" s="1">
        <v>5817</v>
      </c>
      <c r="F45" s="1"/>
      <c r="G45" s="1"/>
      <c r="H45" s="1"/>
    </row>
    <row r="46" spans="2:8">
      <c r="B46" t="s">
        <v>33</v>
      </c>
      <c r="C46" s="1">
        <v>14352</v>
      </c>
      <c r="D46" s="1">
        <v>-7028</v>
      </c>
      <c r="E46" s="1">
        <v>7324</v>
      </c>
      <c r="F46" s="1"/>
      <c r="G46" s="1"/>
      <c r="H46" s="1"/>
    </row>
    <row r="47" spans="2:8">
      <c r="B47" t="s">
        <v>34</v>
      </c>
      <c r="C47" s="1">
        <v>11757</v>
      </c>
      <c r="D47" s="1">
        <v>-5865</v>
      </c>
      <c r="E47" s="1">
        <v>5892</v>
      </c>
      <c r="F47" s="1"/>
      <c r="G47" s="1"/>
      <c r="H47" s="1"/>
    </row>
    <row r="48" spans="2:8">
      <c r="B48" t="s">
        <v>35</v>
      </c>
      <c r="C48" s="1">
        <v>9317</v>
      </c>
      <c r="D48" s="1">
        <v>-4366</v>
      </c>
      <c r="E48" s="1">
        <v>4951</v>
      </c>
      <c r="F48" s="1"/>
      <c r="G48" s="1"/>
      <c r="H48" s="1"/>
    </row>
    <row r="49" spans="2:8">
      <c r="B49" t="s">
        <v>36</v>
      </c>
      <c r="C49" s="1">
        <v>7163</v>
      </c>
      <c r="D49" s="1">
        <v>-3279</v>
      </c>
      <c r="E49" s="1">
        <v>3884</v>
      </c>
      <c r="F49" s="1"/>
      <c r="G49" s="1"/>
      <c r="H49" s="1"/>
    </row>
    <row r="50" spans="2:8">
      <c r="B50" t="s">
        <v>37</v>
      </c>
      <c r="C50" s="1">
        <v>5302</v>
      </c>
      <c r="D50" s="1">
        <v>-2158</v>
      </c>
      <c r="E50" s="1">
        <v>3144</v>
      </c>
      <c r="F50" s="1"/>
      <c r="G50" s="1"/>
      <c r="H50" s="1"/>
    </row>
    <row r="51" spans="2:8">
      <c r="B51" t="s">
        <v>38</v>
      </c>
      <c r="C51" s="1">
        <v>2960</v>
      </c>
      <c r="D51">
        <v>-878</v>
      </c>
      <c r="E51" s="1">
        <v>2082</v>
      </c>
      <c r="F51" s="1"/>
      <c r="G51" s="1"/>
      <c r="H51" s="1"/>
    </row>
    <row r="52" spans="2:8">
      <c r="B52" t="s">
        <v>39</v>
      </c>
      <c r="C52" s="1">
        <v>1307</v>
      </c>
      <c r="D52">
        <v>-326</v>
      </c>
      <c r="E52">
        <v>981</v>
      </c>
      <c r="F52" s="1"/>
      <c r="G52" s="1"/>
      <c r="H52" s="1"/>
    </row>
    <row r="53" spans="2:8">
      <c r="B53" t="s">
        <v>40</v>
      </c>
      <c r="C53">
        <v>360</v>
      </c>
      <c r="D53">
        <v>-79</v>
      </c>
      <c r="E53">
        <v>281</v>
      </c>
      <c r="F53" s="1"/>
      <c r="G53" s="1"/>
      <c r="H53" s="1"/>
    </row>
    <row r="54" spans="2:8">
      <c r="B54" t="s">
        <v>41</v>
      </c>
      <c r="C54">
        <v>49</v>
      </c>
      <c r="D54">
        <v>-6</v>
      </c>
      <c r="E54">
        <v>43</v>
      </c>
      <c r="F54" s="1"/>
      <c r="H54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&amp;C-13-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Normal="100" workbookViewId="0">
      <selection sqref="A1:XFD1048576"/>
    </sheetView>
  </sheetViews>
  <sheetFormatPr defaultRowHeight="12"/>
  <cols>
    <col min="1" max="1" width="9" style="3"/>
    <col min="2" max="2" width="13.625" style="3" customWidth="1"/>
    <col min="3" max="4" width="8.625" style="3" customWidth="1"/>
    <col min="5" max="5" width="5.625" style="3" customWidth="1"/>
    <col min="6" max="7" width="8.625" style="3" customWidth="1"/>
    <col min="8" max="8" width="5.625" style="3" customWidth="1"/>
    <col min="9" max="10" width="8.625" style="3" customWidth="1"/>
    <col min="11" max="11" width="5.875" style="3" customWidth="1"/>
    <col min="12" max="13" width="8.625" style="3" customWidth="1"/>
    <col min="14" max="14" width="5.875" style="3" customWidth="1"/>
    <col min="15" max="16" width="8.625" style="3" customWidth="1"/>
    <col min="17" max="17" width="5.875" style="3" customWidth="1"/>
    <col min="18" max="19" width="8.625" style="3" customWidth="1"/>
    <col min="20" max="20" width="5.875" style="3" customWidth="1"/>
    <col min="21" max="257" width="9" style="3"/>
    <col min="258" max="258" width="13.625" style="3" customWidth="1"/>
    <col min="259" max="260" width="8.625" style="3" customWidth="1"/>
    <col min="261" max="261" width="5.625" style="3" customWidth="1"/>
    <col min="262" max="263" width="8.625" style="3" customWidth="1"/>
    <col min="264" max="264" width="5.625" style="3" customWidth="1"/>
    <col min="265" max="266" width="8.625" style="3" customWidth="1"/>
    <col min="267" max="267" width="5.875" style="3" customWidth="1"/>
    <col min="268" max="269" width="8.625" style="3" customWidth="1"/>
    <col min="270" max="270" width="5.875" style="3" customWidth="1"/>
    <col min="271" max="272" width="8.625" style="3" customWidth="1"/>
    <col min="273" max="273" width="5.875" style="3" customWidth="1"/>
    <col min="274" max="275" width="8.625" style="3" customWidth="1"/>
    <col min="276" max="276" width="5.875" style="3" customWidth="1"/>
    <col min="277" max="513" width="9" style="3"/>
    <col min="514" max="514" width="13.625" style="3" customWidth="1"/>
    <col min="515" max="516" width="8.625" style="3" customWidth="1"/>
    <col min="517" max="517" width="5.625" style="3" customWidth="1"/>
    <col min="518" max="519" width="8.625" style="3" customWidth="1"/>
    <col min="520" max="520" width="5.625" style="3" customWidth="1"/>
    <col min="521" max="522" width="8.625" style="3" customWidth="1"/>
    <col min="523" max="523" width="5.875" style="3" customWidth="1"/>
    <col min="524" max="525" width="8.625" style="3" customWidth="1"/>
    <col min="526" max="526" width="5.875" style="3" customWidth="1"/>
    <col min="527" max="528" width="8.625" style="3" customWidth="1"/>
    <col min="529" max="529" width="5.875" style="3" customWidth="1"/>
    <col min="530" max="531" width="8.625" style="3" customWidth="1"/>
    <col min="532" max="532" width="5.875" style="3" customWidth="1"/>
    <col min="533" max="769" width="9" style="3"/>
    <col min="770" max="770" width="13.625" style="3" customWidth="1"/>
    <col min="771" max="772" width="8.625" style="3" customWidth="1"/>
    <col min="773" max="773" width="5.625" style="3" customWidth="1"/>
    <col min="774" max="775" width="8.625" style="3" customWidth="1"/>
    <col min="776" max="776" width="5.625" style="3" customWidth="1"/>
    <col min="777" max="778" width="8.625" style="3" customWidth="1"/>
    <col min="779" max="779" width="5.875" style="3" customWidth="1"/>
    <col min="780" max="781" width="8.625" style="3" customWidth="1"/>
    <col min="782" max="782" width="5.875" style="3" customWidth="1"/>
    <col min="783" max="784" width="8.625" style="3" customWidth="1"/>
    <col min="785" max="785" width="5.875" style="3" customWidth="1"/>
    <col min="786" max="787" width="8.625" style="3" customWidth="1"/>
    <col min="788" max="788" width="5.875" style="3" customWidth="1"/>
    <col min="789" max="1025" width="9" style="3"/>
    <col min="1026" max="1026" width="13.625" style="3" customWidth="1"/>
    <col min="1027" max="1028" width="8.625" style="3" customWidth="1"/>
    <col min="1029" max="1029" width="5.625" style="3" customWidth="1"/>
    <col min="1030" max="1031" width="8.625" style="3" customWidth="1"/>
    <col min="1032" max="1032" width="5.625" style="3" customWidth="1"/>
    <col min="1033" max="1034" width="8.625" style="3" customWidth="1"/>
    <col min="1035" max="1035" width="5.875" style="3" customWidth="1"/>
    <col min="1036" max="1037" width="8.625" style="3" customWidth="1"/>
    <col min="1038" max="1038" width="5.875" style="3" customWidth="1"/>
    <col min="1039" max="1040" width="8.625" style="3" customWidth="1"/>
    <col min="1041" max="1041" width="5.875" style="3" customWidth="1"/>
    <col min="1042" max="1043" width="8.625" style="3" customWidth="1"/>
    <col min="1044" max="1044" width="5.875" style="3" customWidth="1"/>
    <col min="1045" max="1281" width="9" style="3"/>
    <col min="1282" max="1282" width="13.625" style="3" customWidth="1"/>
    <col min="1283" max="1284" width="8.625" style="3" customWidth="1"/>
    <col min="1285" max="1285" width="5.625" style="3" customWidth="1"/>
    <col min="1286" max="1287" width="8.625" style="3" customWidth="1"/>
    <col min="1288" max="1288" width="5.625" style="3" customWidth="1"/>
    <col min="1289" max="1290" width="8.625" style="3" customWidth="1"/>
    <col min="1291" max="1291" width="5.875" style="3" customWidth="1"/>
    <col min="1292" max="1293" width="8.625" style="3" customWidth="1"/>
    <col min="1294" max="1294" width="5.875" style="3" customWidth="1"/>
    <col min="1295" max="1296" width="8.625" style="3" customWidth="1"/>
    <col min="1297" max="1297" width="5.875" style="3" customWidth="1"/>
    <col min="1298" max="1299" width="8.625" style="3" customWidth="1"/>
    <col min="1300" max="1300" width="5.875" style="3" customWidth="1"/>
    <col min="1301" max="1537" width="9" style="3"/>
    <col min="1538" max="1538" width="13.625" style="3" customWidth="1"/>
    <col min="1539" max="1540" width="8.625" style="3" customWidth="1"/>
    <col min="1541" max="1541" width="5.625" style="3" customWidth="1"/>
    <col min="1542" max="1543" width="8.625" style="3" customWidth="1"/>
    <col min="1544" max="1544" width="5.625" style="3" customWidth="1"/>
    <col min="1545" max="1546" width="8.625" style="3" customWidth="1"/>
    <col min="1547" max="1547" width="5.875" style="3" customWidth="1"/>
    <col min="1548" max="1549" width="8.625" style="3" customWidth="1"/>
    <col min="1550" max="1550" width="5.875" style="3" customWidth="1"/>
    <col min="1551" max="1552" width="8.625" style="3" customWidth="1"/>
    <col min="1553" max="1553" width="5.875" style="3" customWidth="1"/>
    <col min="1554" max="1555" width="8.625" style="3" customWidth="1"/>
    <col min="1556" max="1556" width="5.875" style="3" customWidth="1"/>
    <col min="1557" max="1793" width="9" style="3"/>
    <col min="1794" max="1794" width="13.625" style="3" customWidth="1"/>
    <col min="1795" max="1796" width="8.625" style="3" customWidth="1"/>
    <col min="1797" max="1797" width="5.625" style="3" customWidth="1"/>
    <col min="1798" max="1799" width="8.625" style="3" customWidth="1"/>
    <col min="1800" max="1800" width="5.625" style="3" customWidth="1"/>
    <col min="1801" max="1802" width="8.625" style="3" customWidth="1"/>
    <col min="1803" max="1803" width="5.875" style="3" customWidth="1"/>
    <col min="1804" max="1805" width="8.625" style="3" customWidth="1"/>
    <col min="1806" max="1806" width="5.875" style="3" customWidth="1"/>
    <col min="1807" max="1808" width="8.625" style="3" customWidth="1"/>
    <col min="1809" max="1809" width="5.875" style="3" customWidth="1"/>
    <col min="1810" max="1811" width="8.625" style="3" customWidth="1"/>
    <col min="1812" max="1812" width="5.875" style="3" customWidth="1"/>
    <col min="1813" max="2049" width="9" style="3"/>
    <col min="2050" max="2050" width="13.625" style="3" customWidth="1"/>
    <col min="2051" max="2052" width="8.625" style="3" customWidth="1"/>
    <col min="2053" max="2053" width="5.625" style="3" customWidth="1"/>
    <col min="2054" max="2055" width="8.625" style="3" customWidth="1"/>
    <col min="2056" max="2056" width="5.625" style="3" customWidth="1"/>
    <col min="2057" max="2058" width="8.625" style="3" customWidth="1"/>
    <col min="2059" max="2059" width="5.875" style="3" customWidth="1"/>
    <col min="2060" max="2061" width="8.625" style="3" customWidth="1"/>
    <col min="2062" max="2062" width="5.875" style="3" customWidth="1"/>
    <col min="2063" max="2064" width="8.625" style="3" customWidth="1"/>
    <col min="2065" max="2065" width="5.875" style="3" customWidth="1"/>
    <col min="2066" max="2067" width="8.625" style="3" customWidth="1"/>
    <col min="2068" max="2068" width="5.875" style="3" customWidth="1"/>
    <col min="2069" max="2305" width="9" style="3"/>
    <col min="2306" max="2306" width="13.625" style="3" customWidth="1"/>
    <col min="2307" max="2308" width="8.625" style="3" customWidth="1"/>
    <col min="2309" max="2309" width="5.625" style="3" customWidth="1"/>
    <col min="2310" max="2311" width="8.625" style="3" customWidth="1"/>
    <col min="2312" max="2312" width="5.625" style="3" customWidth="1"/>
    <col min="2313" max="2314" width="8.625" style="3" customWidth="1"/>
    <col min="2315" max="2315" width="5.875" style="3" customWidth="1"/>
    <col min="2316" max="2317" width="8.625" style="3" customWidth="1"/>
    <col min="2318" max="2318" width="5.875" style="3" customWidth="1"/>
    <col min="2319" max="2320" width="8.625" style="3" customWidth="1"/>
    <col min="2321" max="2321" width="5.875" style="3" customWidth="1"/>
    <col min="2322" max="2323" width="8.625" style="3" customWidth="1"/>
    <col min="2324" max="2324" width="5.875" style="3" customWidth="1"/>
    <col min="2325" max="2561" width="9" style="3"/>
    <col min="2562" max="2562" width="13.625" style="3" customWidth="1"/>
    <col min="2563" max="2564" width="8.625" style="3" customWidth="1"/>
    <col min="2565" max="2565" width="5.625" style="3" customWidth="1"/>
    <col min="2566" max="2567" width="8.625" style="3" customWidth="1"/>
    <col min="2568" max="2568" width="5.625" style="3" customWidth="1"/>
    <col min="2569" max="2570" width="8.625" style="3" customWidth="1"/>
    <col min="2571" max="2571" width="5.875" style="3" customWidth="1"/>
    <col min="2572" max="2573" width="8.625" style="3" customWidth="1"/>
    <col min="2574" max="2574" width="5.875" style="3" customWidth="1"/>
    <col min="2575" max="2576" width="8.625" style="3" customWidth="1"/>
    <col min="2577" max="2577" width="5.875" style="3" customWidth="1"/>
    <col min="2578" max="2579" width="8.625" style="3" customWidth="1"/>
    <col min="2580" max="2580" width="5.875" style="3" customWidth="1"/>
    <col min="2581" max="2817" width="9" style="3"/>
    <col min="2818" max="2818" width="13.625" style="3" customWidth="1"/>
    <col min="2819" max="2820" width="8.625" style="3" customWidth="1"/>
    <col min="2821" max="2821" width="5.625" style="3" customWidth="1"/>
    <col min="2822" max="2823" width="8.625" style="3" customWidth="1"/>
    <col min="2824" max="2824" width="5.625" style="3" customWidth="1"/>
    <col min="2825" max="2826" width="8.625" style="3" customWidth="1"/>
    <col min="2827" max="2827" width="5.875" style="3" customWidth="1"/>
    <col min="2828" max="2829" width="8.625" style="3" customWidth="1"/>
    <col min="2830" max="2830" width="5.875" style="3" customWidth="1"/>
    <col min="2831" max="2832" width="8.625" style="3" customWidth="1"/>
    <col min="2833" max="2833" width="5.875" style="3" customWidth="1"/>
    <col min="2834" max="2835" width="8.625" style="3" customWidth="1"/>
    <col min="2836" max="2836" width="5.875" style="3" customWidth="1"/>
    <col min="2837" max="3073" width="9" style="3"/>
    <col min="3074" max="3074" width="13.625" style="3" customWidth="1"/>
    <col min="3075" max="3076" width="8.625" style="3" customWidth="1"/>
    <col min="3077" max="3077" width="5.625" style="3" customWidth="1"/>
    <col min="3078" max="3079" width="8.625" style="3" customWidth="1"/>
    <col min="3080" max="3080" width="5.625" style="3" customWidth="1"/>
    <col min="3081" max="3082" width="8.625" style="3" customWidth="1"/>
    <col min="3083" max="3083" width="5.875" style="3" customWidth="1"/>
    <col min="3084" max="3085" width="8.625" style="3" customWidth="1"/>
    <col min="3086" max="3086" width="5.875" style="3" customWidth="1"/>
    <col min="3087" max="3088" width="8.625" style="3" customWidth="1"/>
    <col min="3089" max="3089" width="5.875" style="3" customWidth="1"/>
    <col min="3090" max="3091" width="8.625" style="3" customWidth="1"/>
    <col min="3092" max="3092" width="5.875" style="3" customWidth="1"/>
    <col min="3093" max="3329" width="9" style="3"/>
    <col min="3330" max="3330" width="13.625" style="3" customWidth="1"/>
    <col min="3331" max="3332" width="8.625" style="3" customWidth="1"/>
    <col min="3333" max="3333" width="5.625" style="3" customWidth="1"/>
    <col min="3334" max="3335" width="8.625" style="3" customWidth="1"/>
    <col min="3336" max="3336" width="5.625" style="3" customWidth="1"/>
    <col min="3337" max="3338" width="8.625" style="3" customWidth="1"/>
    <col min="3339" max="3339" width="5.875" style="3" customWidth="1"/>
    <col min="3340" max="3341" width="8.625" style="3" customWidth="1"/>
    <col min="3342" max="3342" width="5.875" style="3" customWidth="1"/>
    <col min="3343" max="3344" width="8.625" style="3" customWidth="1"/>
    <col min="3345" max="3345" width="5.875" style="3" customWidth="1"/>
    <col min="3346" max="3347" width="8.625" style="3" customWidth="1"/>
    <col min="3348" max="3348" width="5.875" style="3" customWidth="1"/>
    <col min="3349" max="3585" width="9" style="3"/>
    <col min="3586" max="3586" width="13.625" style="3" customWidth="1"/>
    <col min="3587" max="3588" width="8.625" style="3" customWidth="1"/>
    <col min="3589" max="3589" width="5.625" style="3" customWidth="1"/>
    <col min="3590" max="3591" width="8.625" style="3" customWidth="1"/>
    <col min="3592" max="3592" width="5.625" style="3" customWidth="1"/>
    <col min="3593" max="3594" width="8.625" style="3" customWidth="1"/>
    <col min="3595" max="3595" width="5.875" style="3" customWidth="1"/>
    <col min="3596" max="3597" width="8.625" style="3" customWidth="1"/>
    <col min="3598" max="3598" width="5.875" style="3" customWidth="1"/>
    <col min="3599" max="3600" width="8.625" style="3" customWidth="1"/>
    <col min="3601" max="3601" width="5.875" style="3" customWidth="1"/>
    <col min="3602" max="3603" width="8.625" style="3" customWidth="1"/>
    <col min="3604" max="3604" width="5.875" style="3" customWidth="1"/>
    <col min="3605" max="3841" width="9" style="3"/>
    <col min="3842" max="3842" width="13.625" style="3" customWidth="1"/>
    <col min="3843" max="3844" width="8.625" style="3" customWidth="1"/>
    <col min="3845" max="3845" width="5.625" style="3" customWidth="1"/>
    <col min="3846" max="3847" width="8.625" style="3" customWidth="1"/>
    <col min="3848" max="3848" width="5.625" style="3" customWidth="1"/>
    <col min="3849" max="3850" width="8.625" style="3" customWidth="1"/>
    <col min="3851" max="3851" width="5.875" style="3" customWidth="1"/>
    <col min="3852" max="3853" width="8.625" style="3" customWidth="1"/>
    <col min="3854" max="3854" width="5.875" style="3" customWidth="1"/>
    <col min="3855" max="3856" width="8.625" style="3" customWidth="1"/>
    <col min="3857" max="3857" width="5.875" style="3" customWidth="1"/>
    <col min="3858" max="3859" width="8.625" style="3" customWidth="1"/>
    <col min="3860" max="3860" width="5.875" style="3" customWidth="1"/>
    <col min="3861" max="4097" width="9" style="3"/>
    <col min="4098" max="4098" width="13.625" style="3" customWidth="1"/>
    <col min="4099" max="4100" width="8.625" style="3" customWidth="1"/>
    <col min="4101" max="4101" width="5.625" style="3" customWidth="1"/>
    <col min="4102" max="4103" width="8.625" style="3" customWidth="1"/>
    <col min="4104" max="4104" width="5.625" style="3" customWidth="1"/>
    <col min="4105" max="4106" width="8.625" style="3" customWidth="1"/>
    <col min="4107" max="4107" width="5.875" style="3" customWidth="1"/>
    <col min="4108" max="4109" width="8.625" style="3" customWidth="1"/>
    <col min="4110" max="4110" width="5.875" style="3" customWidth="1"/>
    <col min="4111" max="4112" width="8.625" style="3" customWidth="1"/>
    <col min="4113" max="4113" width="5.875" style="3" customWidth="1"/>
    <col min="4114" max="4115" width="8.625" style="3" customWidth="1"/>
    <col min="4116" max="4116" width="5.875" style="3" customWidth="1"/>
    <col min="4117" max="4353" width="9" style="3"/>
    <col min="4354" max="4354" width="13.625" style="3" customWidth="1"/>
    <col min="4355" max="4356" width="8.625" style="3" customWidth="1"/>
    <col min="4357" max="4357" width="5.625" style="3" customWidth="1"/>
    <col min="4358" max="4359" width="8.625" style="3" customWidth="1"/>
    <col min="4360" max="4360" width="5.625" style="3" customWidth="1"/>
    <col min="4361" max="4362" width="8.625" style="3" customWidth="1"/>
    <col min="4363" max="4363" width="5.875" style="3" customWidth="1"/>
    <col min="4364" max="4365" width="8.625" style="3" customWidth="1"/>
    <col min="4366" max="4366" width="5.875" style="3" customWidth="1"/>
    <col min="4367" max="4368" width="8.625" style="3" customWidth="1"/>
    <col min="4369" max="4369" width="5.875" style="3" customWidth="1"/>
    <col min="4370" max="4371" width="8.625" style="3" customWidth="1"/>
    <col min="4372" max="4372" width="5.875" style="3" customWidth="1"/>
    <col min="4373" max="4609" width="9" style="3"/>
    <col min="4610" max="4610" width="13.625" style="3" customWidth="1"/>
    <col min="4611" max="4612" width="8.625" style="3" customWidth="1"/>
    <col min="4613" max="4613" width="5.625" style="3" customWidth="1"/>
    <col min="4614" max="4615" width="8.625" style="3" customWidth="1"/>
    <col min="4616" max="4616" width="5.625" style="3" customWidth="1"/>
    <col min="4617" max="4618" width="8.625" style="3" customWidth="1"/>
    <col min="4619" max="4619" width="5.875" style="3" customWidth="1"/>
    <col min="4620" max="4621" width="8.625" style="3" customWidth="1"/>
    <col min="4622" max="4622" width="5.875" style="3" customWidth="1"/>
    <col min="4623" max="4624" width="8.625" style="3" customWidth="1"/>
    <col min="4625" max="4625" width="5.875" style="3" customWidth="1"/>
    <col min="4626" max="4627" width="8.625" style="3" customWidth="1"/>
    <col min="4628" max="4628" width="5.875" style="3" customWidth="1"/>
    <col min="4629" max="4865" width="9" style="3"/>
    <col min="4866" max="4866" width="13.625" style="3" customWidth="1"/>
    <col min="4867" max="4868" width="8.625" style="3" customWidth="1"/>
    <col min="4869" max="4869" width="5.625" style="3" customWidth="1"/>
    <col min="4870" max="4871" width="8.625" style="3" customWidth="1"/>
    <col min="4872" max="4872" width="5.625" style="3" customWidth="1"/>
    <col min="4873" max="4874" width="8.625" style="3" customWidth="1"/>
    <col min="4875" max="4875" width="5.875" style="3" customWidth="1"/>
    <col min="4876" max="4877" width="8.625" style="3" customWidth="1"/>
    <col min="4878" max="4878" width="5.875" style="3" customWidth="1"/>
    <col min="4879" max="4880" width="8.625" style="3" customWidth="1"/>
    <col min="4881" max="4881" width="5.875" style="3" customWidth="1"/>
    <col min="4882" max="4883" width="8.625" style="3" customWidth="1"/>
    <col min="4884" max="4884" width="5.875" style="3" customWidth="1"/>
    <col min="4885" max="5121" width="9" style="3"/>
    <col min="5122" max="5122" width="13.625" style="3" customWidth="1"/>
    <col min="5123" max="5124" width="8.625" style="3" customWidth="1"/>
    <col min="5125" max="5125" width="5.625" style="3" customWidth="1"/>
    <col min="5126" max="5127" width="8.625" style="3" customWidth="1"/>
    <col min="5128" max="5128" width="5.625" style="3" customWidth="1"/>
    <col min="5129" max="5130" width="8.625" style="3" customWidth="1"/>
    <col min="5131" max="5131" width="5.875" style="3" customWidth="1"/>
    <col min="5132" max="5133" width="8.625" style="3" customWidth="1"/>
    <col min="5134" max="5134" width="5.875" style="3" customWidth="1"/>
    <col min="5135" max="5136" width="8.625" style="3" customWidth="1"/>
    <col min="5137" max="5137" width="5.875" style="3" customWidth="1"/>
    <col min="5138" max="5139" width="8.625" style="3" customWidth="1"/>
    <col min="5140" max="5140" width="5.875" style="3" customWidth="1"/>
    <col min="5141" max="5377" width="9" style="3"/>
    <col min="5378" max="5378" width="13.625" style="3" customWidth="1"/>
    <col min="5379" max="5380" width="8.625" style="3" customWidth="1"/>
    <col min="5381" max="5381" width="5.625" style="3" customWidth="1"/>
    <col min="5382" max="5383" width="8.625" style="3" customWidth="1"/>
    <col min="5384" max="5384" width="5.625" style="3" customWidth="1"/>
    <col min="5385" max="5386" width="8.625" style="3" customWidth="1"/>
    <col min="5387" max="5387" width="5.875" style="3" customWidth="1"/>
    <col min="5388" max="5389" width="8.625" style="3" customWidth="1"/>
    <col min="5390" max="5390" width="5.875" style="3" customWidth="1"/>
    <col min="5391" max="5392" width="8.625" style="3" customWidth="1"/>
    <col min="5393" max="5393" width="5.875" style="3" customWidth="1"/>
    <col min="5394" max="5395" width="8.625" style="3" customWidth="1"/>
    <col min="5396" max="5396" width="5.875" style="3" customWidth="1"/>
    <col min="5397" max="5633" width="9" style="3"/>
    <col min="5634" max="5634" width="13.625" style="3" customWidth="1"/>
    <col min="5635" max="5636" width="8.625" style="3" customWidth="1"/>
    <col min="5637" max="5637" width="5.625" style="3" customWidth="1"/>
    <col min="5638" max="5639" width="8.625" style="3" customWidth="1"/>
    <col min="5640" max="5640" width="5.625" style="3" customWidth="1"/>
    <col min="5641" max="5642" width="8.625" style="3" customWidth="1"/>
    <col min="5643" max="5643" width="5.875" style="3" customWidth="1"/>
    <col min="5644" max="5645" width="8.625" style="3" customWidth="1"/>
    <col min="5646" max="5646" width="5.875" style="3" customWidth="1"/>
    <col min="5647" max="5648" width="8.625" style="3" customWidth="1"/>
    <col min="5649" max="5649" width="5.875" style="3" customWidth="1"/>
    <col min="5650" max="5651" width="8.625" style="3" customWidth="1"/>
    <col min="5652" max="5652" width="5.875" style="3" customWidth="1"/>
    <col min="5653" max="5889" width="9" style="3"/>
    <col min="5890" max="5890" width="13.625" style="3" customWidth="1"/>
    <col min="5891" max="5892" width="8.625" style="3" customWidth="1"/>
    <col min="5893" max="5893" width="5.625" style="3" customWidth="1"/>
    <col min="5894" max="5895" width="8.625" style="3" customWidth="1"/>
    <col min="5896" max="5896" width="5.625" style="3" customWidth="1"/>
    <col min="5897" max="5898" width="8.625" style="3" customWidth="1"/>
    <col min="5899" max="5899" width="5.875" style="3" customWidth="1"/>
    <col min="5900" max="5901" width="8.625" style="3" customWidth="1"/>
    <col min="5902" max="5902" width="5.875" style="3" customWidth="1"/>
    <col min="5903" max="5904" width="8.625" style="3" customWidth="1"/>
    <col min="5905" max="5905" width="5.875" style="3" customWidth="1"/>
    <col min="5906" max="5907" width="8.625" style="3" customWidth="1"/>
    <col min="5908" max="5908" width="5.875" style="3" customWidth="1"/>
    <col min="5909" max="6145" width="9" style="3"/>
    <col min="6146" max="6146" width="13.625" style="3" customWidth="1"/>
    <col min="6147" max="6148" width="8.625" style="3" customWidth="1"/>
    <col min="6149" max="6149" width="5.625" style="3" customWidth="1"/>
    <col min="6150" max="6151" width="8.625" style="3" customWidth="1"/>
    <col min="6152" max="6152" width="5.625" style="3" customWidth="1"/>
    <col min="6153" max="6154" width="8.625" style="3" customWidth="1"/>
    <col min="6155" max="6155" width="5.875" style="3" customWidth="1"/>
    <col min="6156" max="6157" width="8.625" style="3" customWidth="1"/>
    <col min="6158" max="6158" width="5.875" style="3" customWidth="1"/>
    <col min="6159" max="6160" width="8.625" style="3" customWidth="1"/>
    <col min="6161" max="6161" width="5.875" style="3" customWidth="1"/>
    <col min="6162" max="6163" width="8.625" style="3" customWidth="1"/>
    <col min="6164" max="6164" width="5.875" style="3" customWidth="1"/>
    <col min="6165" max="6401" width="9" style="3"/>
    <col min="6402" max="6402" width="13.625" style="3" customWidth="1"/>
    <col min="6403" max="6404" width="8.625" style="3" customWidth="1"/>
    <col min="6405" max="6405" width="5.625" style="3" customWidth="1"/>
    <col min="6406" max="6407" width="8.625" style="3" customWidth="1"/>
    <col min="6408" max="6408" width="5.625" style="3" customWidth="1"/>
    <col min="6409" max="6410" width="8.625" style="3" customWidth="1"/>
    <col min="6411" max="6411" width="5.875" style="3" customWidth="1"/>
    <col min="6412" max="6413" width="8.625" style="3" customWidth="1"/>
    <col min="6414" max="6414" width="5.875" style="3" customWidth="1"/>
    <col min="6415" max="6416" width="8.625" style="3" customWidth="1"/>
    <col min="6417" max="6417" width="5.875" style="3" customWidth="1"/>
    <col min="6418" max="6419" width="8.625" style="3" customWidth="1"/>
    <col min="6420" max="6420" width="5.875" style="3" customWidth="1"/>
    <col min="6421" max="6657" width="9" style="3"/>
    <col min="6658" max="6658" width="13.625" style="3" customWidth="1"/>
    <col min="6659" max="6660" width="8.625" style="3" customWidth="1"/>
    <col min="6661" max="6661" width="5.625" style="3" customWidth="1"/>
    <col min="6662" max="6663" width="8.625" style="3" customWidth="1"/>
    <col min="6664" max="6664" width="5.625" style="3" customWidth="1"/>
    <col min="6665" max="6666" width="8.625" style="3" customWidth="1"/>
    <col min="6667" max="6667" width="5.875" style="3" customWidth="1"/>
    <col min="6668" max="6669" width="8.625" style="3" customWidth="1"/>
    <col min="6670" max="6670" width="5.875" style="3" customWidth="1"/>
    <col min="6671" max="6672" width="8.625" style="3" customWidth="1"/>
    <col min="6673" max="6673" width="5.875" style="3" customWidth="1"/>
    <col min="6674" max="6675" width="8.625" style="3" customWidth="1"/>
    <col min="6676" max="6676" width="5.875" style="3" customWidth="1"/>
    <col min="6677" max="6913" width="9" style="3"/>
    <col min="6914" max="6914" width="13.625" style="3" customWidth="1"/>
    <col min="6915" max="6916" width="8.625" style="3" customWidth="1"/>
    <col min="6917" max="6917" width="5.625" style="3" customWidth="1"/>
    <col min="6918" max="6919" width="8.625" style="3" customWidth="1"/>
    <col min="6920" max="6920" width="5.625" style="3" customWidth="1"/>
    <col min="6921" max="6922" width="8.625" style="3" customWidth="1"/>
    <col min="6923" max="6923" width="5.875" style="3" customWidth="1"/>
    <col min="6924" max="6925" width="8.625" style="3" customWidth="1"/>
    <col min="6926" max="6926" width="5.875" style="3" customWidth="1"/>
    <col min="6927" max="6928" width="8.625" style="3" customWidth="1"/>
    <col min="6929" max="6929" width="5.875" style="3" customWidth="1"/>
    <col min="6930" max="6931" width="8.625" style="3" customWidth="1"/>
    <col min="6932" max="6932" width="5.875" style="3" customWidth="1"/>
    <col min="6933" max="7169" width="9" style="3"/>
    <col min="7170" max="7170" width="13.625" style="3" customWidth="1"/>
    <col min="7171" max="7172" width="8.625" style="3" customWidth="1"/>
    <col min="7173" max="7173" width="5.625" style="3" customWidth="1"/>
    <col min="7174" max="7175" width="8.625" style="3" customWidth="1"/>
    <col min="7176" max="7176" width="5.625" style="3" customWidth="1"/>
    <col min="7177" max="7178" width="8.625" style="3" customWidth="1"/>
    <col min="7179" max="7179" width="5.875" style="3" customWidth="1"/>
    <col min="7180" max="7181" width="8.625" style="3" customWidth="1"/>
    <col min="7182" max="7182" width="5.875" style="3" customWidth="1"/>
    <col min="7183" max="7184" width="8.625" style="3" customWidth="1"/>
    <col min="7185" max="7185" width="5.875" style="3" customWidth="1"/>
    <col min="7186" max="7187" width="8.625" style="3" customWidth="1"/>
    <col min="7188" max="7188" width="5.875" style="3" customWidth="1"/>
    <col min="7189" max="7425" width="9" style="3"/>
    <col min="7426" max="7426" width="13.625" style="3" customWidth="1"/>
    <col min="7427" max="7428" width="8.625" style="3" customWidth="1"/>
    <col min="7429" max="7429" width="5.625" style="3" customWidth="1"/>
    <col min="7430" max="7431" width="8.625" style="3" customWidth="1"/>
    <col min="7432" max="7432" width="5.625" style="3" customWidth="1"/>
    <col min="7433" max="7434" width="8.625" style="3" customWidth="1"/>
    <col min="7435" max="7435" width="5.875" style="3" customWidth="1"/>
    <col min="7436" max="7437" width="8.625" style="3" customWidth="1"/>
    <col min="7438" max="7438" width="5.875" style="3" customWidth="1"/>
    <col min="7439" max="7440" width="8.625" style="3" customWidth="1"/>
    <col min="7441" max="7441" width="5.875" style="3" customWidth="1"/>
    <col min="7442" max="7443" width="8.625" style="3" customWidth="1"/>
    <col min="7444" max="7444" width="5.875" style="3" customWidth="1"/>
    <col min="7445" max="7681" width="9" style="3"/>
    <col min="7682" max="7682" width="13.625" style="3" customWidth="1"/>
    <col min="7683" max="7684" width="8.625" style="3" customWidth="1"/>
    <col min="7685" max="7685" width="5.625" style="3" customWidth="1"/>
    <col min="7686" max="7687" width="8.625" style="3" customWidth="1"/>
    <col min="7688" max="7688" width="5.625" style="3" customWidth="1"/>
    <col min="7689" max="7690" width="8.625" style="3" customWidth="1"/>
    <col min="7691" max="7691" width="5.875" style="3" customWidth="1"/>
    <col min="7692" max="7693" width="8.625" style="3" customWidth="1"/>
    <col min="7694" max="7694" width="5.875" style="3" customWidth="1"/>
    <col min="7695" max="7696" width="8.625" style="3" customWidth="1"/>
    <col min="7697" max="7697" width="5.875" style="3" customWidth="1"/>
    <col min="7698" max="7699" width="8.625" style="3" customWidth="1"/>
    <col min="7700" max="7700" width="5.875" style="3" customWidth="1"/>
    <col min="7701" max="7937" width="9" style="3"/>
    <col min="7938" max="7938" width="13.625" style="3" customWidth="1"/>
    <col min="7939" max="7940" width="8.625" style="3" customWidth="1"/>
    <col min="7941" max="7941" width="5.625" style="3" customWidth="1"/>
    <col min="7942" max="7943" width="8.625" style="3" customWidth="1"/>
    <col min="7944" max="7944" width="5.625" style="3" customWidth="1"/>
    <col min="7945" max="7946" width="8.625" style="3" customWidth="1"/>
    <col min="7947" max="7947" width="5.875" style="3" customWidth="1"/>
    <col min="7948" max="7949" width="8.625" style="3" customWidth="1"/>
    <col min="7950" max="7950" width="5.875" style="3" customWidth="1"/>
    <col min="7951" max="7952" width="8.625" style="3" customWidth="1"/>
    <col min="7953" max="7953" width="5.875" style="3" customWidth="1"/>
    <col min="7954" max="7955" width="8.625" style="3" customWidth="1"/>
    <col min="7956" max="7956" width="5.875" style="3" customWidth="1"/>
    <col min="7957" max="8193" width="9" style="3"/>
    <col min="8194" max="8194" width="13.625" style="3" customWidth="1"/>
    <col min="8195" max="8196" width="8.625" style="3" customWidth="1"/>
    <col min="8197" max="8197" width="5.625" style="3" customWidth="1"/>
    <col min="8198" max="8199" width="8.625" style="3" customWidth="1"/>
    <col min="8200" max="8200" width="5.625" style="3" customWidth="1"/>
    <col min="8201" max="8202" width="8.625" style="3" customWidth="1"/>
    <col min="8203" max="8203" width="5.875" style="3" customWidth="1"/>
    <col min="8204" max="8205" width="8.625" style="3" customWidth="1"/>
    <col min="8206" max="8206" width="5.875" style="3" customWidth="1"/>
    <col min="8207" max="8208" width="8.625" style="3" customWidth="1"/>
    <col min="8209" max="8209" width="5.875" style="3" customWidth="1"/>
    <col min="8210" max="8211" width="8.625" style="3" customWidth="1"/>
    <col min="8212" max="8212" width="5.875" style="3" customWidth="1"/>
    <col min="8213" max="8449" width="9" style="3"/>
    <col min="8450" max="8450" width="13.625" style="3" customWidth="1"/>
    <col min="8451" max="8452" width="8.625" style="3" customWidth="1"/>
    <col min="8453" max="8453" width="5.625" style="3" customWidth="1"/>
    <col min="8454" max="8455" width="8.625" style="3" customWidth="1"/>
    <col min="8456" max="8456" width="5.625" style="3" customWidth="1"/>
    <col min="8457" max="8458" width="8.625" style="3" customWidth="1"/>
    <col min="8459" max="8459" width="5.875" style="3" customWidth="1"/>
    <col min="8460" max="8461" width="8.625" style="3" customWidth="1"/>
    <col min="8462" max="8462" width="5.875" style="3" customWidth="1"/>
    <col min="8463" max="8464" width="8.625" style="3" customWidth="1"/>
    <col min="8465" max="8465" width="5.875" style="3" customWidth="1"/>
    <col min="8466" max="8467" width="8.625" style="3" customWidth="1"/>
    <col min="8468" max="8468" width="5.875" style="3" customWidth="1"/>
    <col min="8469" max="8705" width="9" style="3"/>
    <col min="8706" max="8706" width="13.625" style="3" customWidth="1"/>
    <col min="8707" max="8708" width="8.625" style="3" customWidth="1"/>
    <col min="8709" max="8709" width="5.625" style="3" customWidth="1"/>
    <col min="8710" max="8711" width="8.625" style="3" customWidth="1"/>
    <col min="8712" max="8712" width="5.625" style="3" customWidth="1"/>
    <col min="8713" max="8714" width="8.625" style="3" customWidth="1"/>
    <col min="8715" max="8715" width="5.875" style="3" customWidth="1"/>
    <col min="8716" max="8717" width="8.625" style="3" customWidth="1"/>
    <col min="8718" max="8718" width="5.875" style="3" customWidth="1"/>
    <col min="8719" max="8720" width="8.625" style="3" customWidth="1"/>
    <col min="8721" max="8721" width="5.875" style="3" customWidth="1"/>
    <col min="8722" max="8723" width="8.625" style="3" customWidth="1"/>
    <col min="8724" max="8724" width="5.875" style="3" customWidth="1"/>
    <col min="8725" max="8961" width="9" style="3"/>
    <col min="8962" max="8962" width="13.625" style="3" customWidth="1"/>
    <col min="8963" max="8964" width="8.625" style="3" customWidth="1"/>
    <col min="8965" max="8965" width="5.625" style="3" customWidth="1"/>
    <col min="8966" max="8967" width="8.625" style="3" customWidth="1"/>
    <col min="8968" max="8968" width="5.625" style="3" customWidth="1"/>
    <col min="8969" max="8970" width="8.625" style="3" customWidth="1"/>
    <col min="8971" max="8971" width="5.875" style="3" customWidth="1"/>
    <col min="8972" max="8973" width="8.625" style="3" customWidth="1"/>
    <col min="8974" max="8974" width="5.875" style="3" customWidth="1"/>
    <col min="8975" max="8976" width="8.625" style="3" customWidth="1"/>
    <col min="8977" max="8977" width="5.875" style="3" customWidth="1"/>
    <col min="8978" max="8979" width="8.625" style="3" customWidth="1"/>
    <col min="8980" max="8980" width="5.875" style="3" customWidth="1"/>
    <col min="8981" max="9217" width="9" style="3"/>
    <col min="9218" max="9218" width="13.625" style="3" customWidth="1"/>
    <col min="9219" max="9220" width="8.625" style="3" customWidth="1"/>
    <col min="9221" max="9221" width="5.625" style="3" customWidth="1"/>
    <col min="9222" max="9223" width="8.625" style="3" customWidth="1"/>
    <col min="9224" max="9224" width="5.625" style="3" customWidth="1"/>
    <col min="9225" max="9226" width="8.625" style="3" customWidth="1"/>
    <col min="9227" max="9227" width="5.875" style="3" customWidth="1"/>
    <col min="9228" max="9229" width="8.625" style="3" customWidth="1"/>
    <col min="9230" max="9230" width="5.875" style="3" customWidth="1"/>
    <col min="9231" max="9232" width="8.625" style="3" customWidth="1"/>
    <col min="9233" max="9233" width="5.875" style="3" customWidth="1"/>
    <col min="9234" max="9235" width="8.625" style="3" customWidth="1"/>
    <col min="9236" max="9236" width="5.875" style="3" customWidth="1"/>
    <col min="9237" max="9473" width="9" style="3"/>
    <col min="9474" max="9474" width="13.625" style="3" customWidth="1"/>
    <col min="9475" max="9476" width="8.625" style="3" customWidth="1"/>
    <col min="9477" max="9477" width="5.625" style="3" customWidth="1"/>
    <col min="9478" max="9479" width="8.625" style="3" customWidth="1"/>
    <col min="9480" max="9480" width="5.625" style="3" customWidth="1"/>
    <col min="9481" max="9482" width="8.625" style="3" customWidth="1"/>
    <col min="9483" max="9483" width="5.875" style="3" customWidth="1"/>
    <col min="9484" max="9485" width="8.625" style="3" customWidth="1"/>
    <col min="9486" max="9486" width="5.875" style="3" customWidth="1"/>
    <col min="9487" max="9488" width="8.625" style="3" customWidth="1"/>
    <col min="9489" max="9489" width="5.875" style="3" customWidth="1"/>
    <col min="9490" max="9491" width="8.625" style="3" customWidth="1"/>
    <col min="9492" max="9492" width="5.875" style="3" customWidth="1"/>
    <col min="9493" max="9729" width="9" style="3"/>
    <col min="9730" max="9730" width="13.625" style="3" customWidth="1"/>
    <col min="9731" max="9732" width="8.625" style="3" customWidth="1"/>
    <col min="9733" max="9733" width="5.625" style="3" customWidth="1"/>
    <col min="9734" max="9735" width="8.625" style="3" customWidth="1"/>
    <col min="9736" max="9736" width="5.625" style="3" customWidth="1"/>
    <col min="9737" max="9738" width="8.625" style="3" customWidth="1"/>
    <col min="9739" max="9739" width="5.875" style="3" customWidth="1"/>
    <col min="9740" max="9741" width="8.625" style="3" customWidth="1"/>
    <col min="9742" max="9742" width="5.875" style="3" customWidth="1"/>
    <col min="9743" max="9744" width="8.625" style="3" customWidth="1"/>
    <col min="9745" max="9745" width="5.875" style="3" customWidth="1"/>
    <col min="9746" max="9747" width="8.625" style="3" customWidth="1"/>
    <col min="9748" max="9748" width="5.875" style="3" customWidth="1"/>
    <col min="9749" max="9985" width="9" style="3"/>
    <col min="9986" max="9986" width="13.625" style="3" customWidth="1"/>
    <col min="9987" max="9988" width="8.625" style="3" customWidth="1"/>
    <col min="9989" max="9989" width="5.625" style="3" customWidth="1"/>
    <col min="9990" max="9991" width="8.625" style="3" customWidth="1"/>
    <col min="9992" max="9992" width="5.625" style="3" customWidth="1"/>
    <col min="9993" max="9994" width="8.625" style="3" customWidth="1"/>
    <col min="9995" max="9995" width="5.875" style="3" customWidth="1"/>
    <col min="9996" max="9997" width="8.625" style="3" customWidth="1"/>
    <col min="9998" max="9998" width="5.875" style="3" customWidth="1"/>
    <col min="9999" max="10000" width="8.625" style="3" customWidth="1"/>
    <col min="10001" max="10001" width="5.875" style="3" customWidth="1"/>
    <col min="10002" max="10003" width="8.625" style="3" customWidth="1"/>
    <col min="10004" max="10004" width="5.875" style="3" customWidth="1"/>
    <col min="10005" max="10241" width="9" style="3"/>
    <col min="10242" max="10242" width="13.625" style="3" customWidth="1"/>
    <col min="10243" max="10244" width="8.625" style="3" customWidth="1"/>
    <col min="10245" max="10245" width="5.625" style="3" customWidth="1"/>
    <col min="10246" max="10247" width="8.625" style="3" customWidth="1"/>
    <col min="10248" max="10248" width="5.625" style="3" customWidth="1"/>
    <col min="10249" max="10250" width="8.625" style="3" customWidth="1"/>
    <col min="10251" max="10251" width="5.875" style="3" customWidth="1"/>
    <col min="10252" max="10253" width="8.625" style="3" customWidth="1"/>
    <col min="10254" max="10254" width="5.875" style="3" customWidth="1"/>
    <col min="10255" max="10256" width="8.625" style="3" customWidth="1"/>
    <col min="10257" max="10257" width="5.875" style="3" customWidth="1"/>
    <col min="10258" max="10259" width="8.625" style="3" customWidth="1"/>
    <col min="10260" max="10260" width="5.875" style="3" customWidth="1"/>
    <col min="10261" max="10497" width="9" style="3"/>
    <col min="10498" max="10498" width="13.625" style="3" customWidth="1"/>
    <col min="10499" max="10500" width="8.625" style="3" customWidth="1"/>
    <col min="10501" max="10501" width="5.625" style="3" customWidth="1"/>
    <col min="10502" max="10503" width="8.625" style="3" customWidth="1"/>
    <col min="10504" max="10504" width="5.625" style="3" customWidth="1"/>
    <col min="10505" max="10506" width="8.625" style="3" customWidth="1"/>
    <col min="10507" max="10507" width="5.875" style="3" customWidth="1"/>
    <col min="10508" max="10509" width="8.625" style="3" customWidth="1"/>
    <col min="10510" max="10510" width="5.875" style="3" customWidth="1"/>
    <col min="10511" max="10512" width="8.625" style="3" customWidth="1"/>
    <col min="10513" max="10513" width="5.875" style="3" customWidth="1"/>
    <col min="10514" max="10515" width="8.625" style="3" customWidth="1"/>
    <col min="10516" max="10516" width="5.875" style="3" customWidth="1"/>
    <col min="10517" max="10753" width="9" style="3"/>
    <col min="10754" max="10754" width="13.625" style="3" customWidth="1"/>
    <col min="10755" max="10756" width="8.625" style="3" customWidth="1"/>
    <col min="10757" max="10757" width="5.625" style="3" customWidth="1"/>
    <col min="10758" max="10759" width="8.625" style="3" customWidth="1"/>
    <col min="10760" max="10760" width="5.625" style="3" customWidth="1"/>
    <col min="10761" max="10762" width="8.625" style="3" customWidth="1"/>
    <col min="10763" max="10763" width="5.875" style="3" customWidth="1"/>
    <col min="10764" max="10765" width="8.625" style="3" customWidth="1"/>
    <col min="10766" max="10766" width="5.875" style="3" customWidth="1"/>
    <col min="10767" max="10768" width="8.625" style="3" customWidth="1"/>
    <col min="10769" max="10769" width="5.875" style="3" customWidth="1"/>
    <col min="10770" max="10771" width="8.625" style="3" customWidth="1"/>
    <col min="10772" max="10772" width="5.875" style="3" customWidth="1"/>
    <col min="10773" max="11009" width="9" style="3"/>
    <col min="11010" max="11010" width="13.625" style="3" customWidth="1"/>
    <col min="11011" max="11012" width="8.625" style="3" customWidth="1"/>
    <col min="11013" max="11013" width="5.625" style="3" customWidth="1"/>
    <col min="11014" max="11015" width="8.625" style="3" customWidth="1"/>
    <col min="11016" max="11016" width="5.625" style="3" customWidth="1"/>
    <col min="11017" max="11018" width="8.625" style="3" customWidth="1"/>
    <col min="11019" max="11019" width="5.875" style="3" customWidth="1"/>
    <col min="11020" max="11021" width="8.625" style="3" customWidth="1"/>
    <col min="11022" max="11022" width="5.875" style="3" customWidth="1"/>
    <col min="11023" max="11024" width="8.625" style="3" customWidth="1"/>
    <col min="11025" max="11025" width="5.875" style="3" customWidth="1"/>
    <col min="11026" max="11027" width="8.625" style="3" customWidth="1"/>
    <col min="11028" max="11028" width="5.875" style="3" customWidth="1"/>
    <col min="11029" max="11265" width="9" style="3"/>
    <col min="11266" max="11266" width="13.625" style="3" customWidth="1"/>
    <col min="11267" max="11268" width="8.625" style="3" customWidth="1"/>
    <col min="11269" max="11269" width="5.625" style="3" customWidth="1"/>
    <col min="11270" max="11271" width="8.625" style="3" customWidth="1"/>
    <col min="11272" max="11272" width="5.625" style="3" customWidth="1"/>
    <col min="11273" max="11274" width="8.625" style="3" customWidth="1"/>
    <col min="11275" max="11275" width="5.875" style="3" customWidth="1"/>
    <col min="11276" max="11277" width="8.625" style="3" customWidth="1"/>
    <col min="11278" max="11278" width="5.875" style="3" customWidth="1"/>
    <col min="11279" max="11280" width="8.625" style="3" customWidth="1"/>
    <col min="11281" max="11281" width="5.875" style="3" customWidth="1"/>
    <col min="11282" max="11283" width="8.625" style="3" customWidth="1"/>
    <col min="11284" max="11284" width="5.875" style="3" customWidth="1"/>
    <col min="11285" max="11521" width="9" style="3"/>
    <col min="11522" max="11522" width="13.625" style="3" customWidth="1"/>
    <col min="11523" max="11524" width="8.625" style="3" customWidth="1"/>
    <col min="11525" max="11525" width="5.625" style="3" customWidth="1"/>
    <col min="11526" max="11527" width="8.625" style="3" customWidth="1"/>
    <col min="11528" max="11528" width="5.625" style="3" customWidth="1"/>
    <col min="11529" max="11530" width="8.625" style="3" customWidth="1"/>
    <col min="11531" max="11531" width="5.875" style="3" customWidth="1"/>
    <col min="11532" max="11533" width="8.625" style="3" customWidth="1"/>
    <col min="11534" max="11534" width="5.875" style="3" customWidth="1"/>
    <col min="11535" max="11536" width="8.625" style="3" customWidth="1"/>
    <col min="11537" max="11537" width="5.875" style="3" customWidth="1"/>
    <col min="11538" max="11539" width="8.625" style="3" customWidth="1"/>
    <col min="11540" max="11540" width="5.875" style="3" customWidth="1"/>
    <col min="11541" max="11777" width="9" style="3"/>
    <col min="11778" max="11778" width="13.625" style="3" customWidth="1"/>
    <col min="11779" max="11780" width="8.625" style="3" customWidth="1"/>
    <col min="11781" max="11781" width="5.625" style="3" customWidth="1"/>
    <col min="11782" max="11783" width="8.625" style="3" customWidth="1"/>
    <col min="11784" max="11784" width="5.625" style="3" customWidth="1"/>
    <col min="11785" max="11786" width="8.625" style="3" customWidth="1"/>
    <col min="11787" max="11787" width="5.875" style="3" customWidth="1"/>
    <col min="11788" max="11789" width="8.625" style="3" customWidth="1"/>
    <col min="11790" max="11790" width="5.875" style="3" customWidth="1"/>
    <col min="11791" max="11792" width="8.625" style="3" customWidth="1"/>
    <col min="11793" max="11793" width="5.875" style="3" customWidth="1"/>
    <col min="11794" max="11795" width="8.625" style="3" customWidth="1"/>
    <col min="11796" max="11796" width="5.875" style="3" customWidth="1"/>
    <col min="11797" max="12033" width="9" style="3"/>
    <col min="12034" max="12034" width="13.625" style="3" customWidth="1"/>
    <col min="12035" max="12036" width="8.625" style="3" customWidth="1"/>
    <col min="12037" max="12037" width="5.625" style="3" customWidth="1"/>
    <col min="12038" max="12039" width="8.625" style="3" customWidth="1"/>
    <col min="12040" max="12040" width="5.625" style="3" customWidth="1"/>
    <col min="12041" max="12042" width="8.625" style="3" customWidth="1"/>
    <col min="12043" max="12043" width="5.875" style="3" customWidth="1"/>
    <col min="12044" max="12045" width="8.625" style="3" customWidth="1"/>
    <col min="12046" max="12046" width="5.875" style="3" customWidth="1"/>
    <col min="12047" max="12048" width="8.625" style="3" customWidth="1"/>
    <col min="12049" max="12049" width="5.875" style="3" customWidth="1"/>
    <col min="12050" max="12051" width="8.625" style="3" customWidth="1"/>
    <col min="12052" max="12052" width="5.875" style="3" customWidth="1"/>
    <col min="12053" max="12289" width="9" style="3"/>
    <col min="12290" max="12290" width="13.625" style="3" customWidth="1"/>
    <col min="12291" max="12292" width="8.625" style="3" customWidth="1"/>
    <col min="12293" max="12293" width="5.625" style="3" customWidth="1"/>
    <col min="12294" max="12295" width="8.625" style="3" customWidth="1"/>
    <col min="12296" max="12296" width="5.625" style="3" customWidth="1"/>
    <col min="12297" max="12298" width="8.625" style="3" customWidth="1"/>
    <col min="12299" max="12299" width="5.875" style="3" customWidth="1"/>
    <col min="12300" max="12301" width="8.625" style="3" customWidth="1"/>
    <col min="12302" max="12302" width="5.875" style="3" customWidth="1"/>
    <col min="12303" max="12304" width="8.625" style="3" customWidth="1"/>
    <col min="12305" max="12305" width="5.875" style="3" customWidth="1"/>
    <col min="12306" max="12307" width="8.625" style="3" customWidth="1"/>
    <col min="12308" max="12308" width="5.875" style="3" customWidth="1"/>
    <col min="12309" max="12545" width="9" style="3"/>
    <col min="12546" max="12546" width="13.625" style="3" customWidth="1"/>
    <col min="12547" max="12548" width="8.625" style="3" customWidth="1"/>
    <col min="12549" max="12549" width="5.625" style="3" customWidth="1"/>
    <col min="12550" max="12551" width="8.625" style="3" customWidth="1"/>
    <col min="12552" max="12552" width="5.625" style="3" customWidth="1"/>
    <col min="12553" max="12554" width="8.625" style="3" customWidth="1"/>
    <col min="12555" max="12555" width="5.875" style="3" customWidth="1"/>
    <col min="12556" max="12557" width="8.625" style="3" customWidth="1"/>
    <col min="12558" max="12558" width="5.875" style="3" customWidth="1"/>
    <col min="12559" max="12560" width="8.625" style="3" customWidth="1"/>
    <col min="12561" max="12561" width="5.875" style="3" customWidth="1"/>
    <col min="12562" max="12563" width="8.625" style="3" customWidth="1"/>
    <col min="12564" max="12564" width="5.875" style="3" customWidth="1"/>
    <col min="12565" max="12801" width="9" style="3"/>
    <col min="12802" max="12802" width="13.625" style="3" customWidth="1"/>
    <col min="12803" max="12804" width="8.625" style="3" customWidth="1"/>
    <col min="12805" max="12805" width="5.625" style="3" customWidth="1"/>
    <col min="12806" max="12807" width="8.625" style="3" customWidth="1"/>
    <col min="12808" max="12808" width="5.625" style="3" customWidth="1"/>
    <col min="12809" max="12810" width="8.625" style="3" customWidth="1"/>
    <col min="12811" max="12811" width="5.875" style="3" customWidth="1"/>
    <col min="12812" max="12813" width="8.625" style="3" customWidth="1"/>
    <col min="12814" max="12814" width="5.875" style="3" customWidth="1"/>
    <col min="12815" max="12816" width="8.625" style="3" customWidth="1"/>
    <col min="12817" max="12817" width="5.875" style="3" customWidth="1"/>
    <col min="12818" max="12819" width="8.625" style="3" customWidth="1"/>
    <col min="12820" max="12820" width="5.875" style="3" customWidth="1"/>
    <col min="12821" max="13057" width="9" style="3"/>
    <col min="13058" max="13058" width="13.625" style="3" customWidth="1"/>
    <col min="13059" max="13060" width="8.625" style="3" customWidth="1"/>
    <col min="13061" max="13061" width="5.625" style="3" customWidth="1"/>
    <col min="13062" max="13063" width="8.625" style="3" customWidth="1"/>
    <col min="13064" max="13064" width="5.625" style="3" customWidth="1"/>
    <col min="13065" max="13066" width="8.625" style="3" customWidth="1"/>
    <col min="13067" max="13067" width="5.875" style="3" customWidth="1"/>
    <col min="13068" max="13069" width="8.625" style="3" customWidth="1"/>
    <col min="13070" max="13070" width="5.875" style="3" customWidth="1"/>
    <col min="13071" max="13072" width="8.625" style="3" customWidth="1"/>
    <col min="13073" max="13073" width="5.875" style="3" customWidth="1"/>
    <col min="13074" max="13075" width="8.625" style="3" customWidth="1"/>
    <col min="13076" max="13076" width="5.875" style="3" customWidth="1"/>
    <col min="13077" max="13313" width="9" style="3"/>
    <col min="13314" max="13314" width="13.625" style="3" customWidth="1"/>
    <col min="13315" max="13316" width="8.625" style="3" customWidth="1"/>
    <col min="13317" max="13317" width="5.625" style="3" customWidth="1"/>
    <col min="13318" max="13319" width="8.625" style="3" customWidth="1"/>
    <col min="13320" max="13320" width="5.625" style="3" customWidth="1"/>
    <col min="13321" max="13322" width="8.625" style="3" customWidth="1"/>
    <col min="13323" max="13323" width="5.875" style="3" customWidth="1"/>
    <col min="13324" max="13325" width="8.625" style="3" customWidth="1"/>
    <col min="13326" max="13326" width="5.875" style="3" customWidth="1"/>
    <col min="13327" max="13328" width="8.625" style="3" customWidth="1"/>
    <col min="13329" max="13329" width="5.875" style="3" customWidth="1"/>
    <col min="13330" max="13331" width="8.625" style="3" customWidth="1"/>
    <col min="13332" max="13332" width="5.875" style="3" customWidth="1"/>
    <col min="13333" max="13569" width="9" style="3"/>
    <col min="13570" max="13570" width="13.625" style="3" customWidth="1"/>
    <col min="13571" max="13572" width="8.625" style="3" customWidth="1"/>
    <col min="13573" max="13573" width="5.625" style="3" customWidth="1"/>
    <col min="13574" max="13575" width="8.625" style="3" customWidth="1"/>
    <col min="13576" max="13576" width="5.625" style="3" customWidth="1"/>
    <col min="13577" max="13578" width="8.625" style="3" customWidth="1"/>
    <col min="13579" max="13579" width="5.875" style="3" customWidth="1"/>
    <col min="13580" max="13581" width="8.625" style="3" customWidth="1"/>
    <col min="13582" max="13582" width="5.875" style="3" customWidth="1"/>
    <col min="13583" max="13584" width="8.625" style="3" customWidth="1"/>
    <col min="13585" max="13585" width="5.875" style="3" customWidth="1"/>
    <col min="13586" max="13587" width="8.625" style="3" customWidth="1"/>
    <col min="13588" max="13588" width="5.875" style="3" customWidth="1"/>
    <col min="13589" max="13825" width="9" style="3"/>
    <col min="13826" max="13826" width="13.625" style="3" customWidth="1"/>
    <col min="13827" max="13828" width="8.625" style="3" customWidth="1"/>
    <col min="13829" max="13829" width="5.625" style="3" customWidth="1"/>
    <col min="13830" max="13831" width="8.625" style="3" customWidth="1"/>
    <col min="13832" max="13832" width="5.625" style="3" customWidth="1"/>
    <col min="13833" max="13834" width="8.625" style="3" customWidth="1"/>
    <col min="13835" max="13835" width="5.875" style="3" customWidth="1"/>
    <col min="13836" max="13837" width="8.625" style="3" customWidth="1"/>
    <col min="13838" max="13838" width="5.875" style="3" customWidth="1"/>
    <col min="13839" max="13840" width="8.625" style="3" customWidth="1"/>
    <col min="13841" max="13841" width="5.875" style="3" customWidth="1"/>
    <col min="13842" max="13843" width="8.625" style="3" customWidth="1"/>
    <col min="13844" max="13844" width="5.875" style="3" customWidth="1"/>
    <col min="13845" max="14081" width="9" style="3"/>
    <col min="14082" max="14082" width="13.625" style="3" customWidth="1"/>
    <col min="14083" max="14084" width="8.625" style="3" customWidth="1"/>
    <col min="14085" max="14085" width="5.625" style="3" customWidth="1"/>
    <col min="14086" max="14087" width="8.625" style="3" customWidth="1"/>
    <col min="14088" max="14088" width="5.625" style="3" customWidth="1"/>
    <col min="14089" max="14090" width="8.625" style="3" customWidth="1"/>
    <col min="14091" max="14091" width="5.875" style="3" customWidth="1"/>
    <col min="14092" max="14093" width="8.625" style="3" customWidth="1"/>
    <col min="14094" max="14094" width="5.875" style="3" customWidth="1"/>
    <col min="14095" max="14096" width="8.625" style="3" customWidth="1"/>
    <col min="14097" max="14097" width="5.875" style="3" customWidth="1"/>
    <col min="14098" max="14099" width="8.625" style="3" customWidth="1"/>
    <col min="14100" max="14100" width="5.875" style="3" customWidth="1"/>
    <col min="14101" max="14337" width="9" style="3"/>
    <col min="14338" max="14338" width="13.625" style="3" customWidth="1"/>
    <col min="14339" max="14340" width="8.625" style="3" customWidth="1"/>
    <col min="14341" max="14341" width="5.625" style="3" customWidth="1"/>
    <col min="14342" max="14343" width="8.625" style="3" customWidth="1"/>
    <col min="14344" max="14344" width="5.625" style="3" customWidth="1"/>
    <col min="14345" max="14346" width="8.625" style="3" customWidth="1"/>
    <col min="14347" max="14347" width="5.875" style="3" customWidth="1"/>
    <col min="14348" max="14349" width="8.625" style="3" customWidth="1"/>
    <col min="14350" max="14350" width="5.875" style="3" customWidth="1"/>
    <col min="14351" max="14352" width="8.625" style="3" customWidth="1"/>
    <col min="14353" max="14353" width="5.875" style="3" customWidth="1"/>
    <col min="14354" max="14355" width="8.625" style="3" customWidth="1"/>
    <col min="14356" max="14356" width="5.875" style="3" customWidth="1"/>
    <col min="14357" max="14593" width="9" style="3"/>
    <col min="14594" max="14594" width="13.625" style="3" customWidth="1"/>
    <col min="14595" max="14596" width="8.625" style="3" customWidth="1"/>
    <col min="14597" max="14597" width="5.625" style="3" customWidth="1"/>
    <col min="14598" max="14599" width="8.625" style="3" customWidth="1"/>
    <col min="14600" max="14600" width="5.625" style="3" customWidth="1"/>
    <col min="14601" max="14602" width="8.625" style="3" customWidth="1"/>
    <col min="14603" max="14603" width="5.875" style="3" customWidth="1"/>
    <col min="14604" max="14605" width="8.625" style="3" customWidth="1"/>
    <col min="14606" max="14606" width="5.875" style="3" customWidth="1"/>
    <col min="14607" max="14608" width="8.625" style="3" customWidth="1"/>
    <col min="14609" max="14609" width="5.875" style="3" customWidth="1"/>
    <col min="14610" max="14611" width="8.625" style="3" customWidth="1"/>
    <col min="14612" max="14612" width="5.875" style="3" customWidth="1"/>
    <col min="14613" max="14849" width="9" style="3"/>
    <col min="14850" max="14850" width="13.625" style="3" customWidth="1"/>
    <col min="14851" max="14852" width="8.625" style="3" customWidth="1"/>
    <col min="14853" max="14853" width="5.625" style="3" customWidth="1"/>
    <col min="14854" max="14855" width="8.625" style="3" customWidth="1"/>
    <col min="14856" max="14856" width="5.625" style="3" customWidth="1"/>
    <col min="14857" max="14858" width="8.625" style="3" customWidth="1"/>
    <col min="14859" max="14859" width="5.875" style="3" customWidth="1"/>
    <col min="14860" max="14861" width="8.625" style="3" customWidth="1"/>
    <col min="14862" max="14862" width="5.875" style="3" customWidth="1"/>
    <col min="14863" max="14864" width="8.625" style="3" customWidth="1"/>
    <col min="14865" max="14865" width="5.875" style="3" customWidth="1"/>
    <col min="14866" max="14867" width="8.625" style="3" customWidth="1"/>
    <col min="14868" max="14868" width="5.875" style="3" customWidth="1"/>
    <col min="14869" max="15105" width="9" style="3"/>
    <col min="15106" max="15106" width="13.625" style="3" customWidth="1"/>
    <col min="15107" max="15108" width="8.625" style="3" customWidth="1"/>
    <col min="15109" max="15109" width="5.625" style="3" customWidth="1"/>
    <col min="15110" max="15111" width="8.625" style="3" customWidth="1"/>
    <col min="15112" max="15112" width="5.625" style="3" customWidth="1"/>
    <col min="15113" max="15114" width="8.625" style="3" customWidth="1"/>
    <col min="15115" max="15115" width="5.875" style="3" customWidth="1"/>
    <col min="15116" max="15117" width="8.625" style="3" customWidth="1"/>
    <col min="15118" max="15118" width="5.875" style="3" customWidth="1"/>
    <col min="15119" max="15120" width="8.625" style="3" customWidth="1"/>
    <col min="15121" max="15121" width="5.875" style="3" customWidth="1"/>
    <col min="15122" max="15123" width="8.625" style="3" customWidth="1"/>
    <col min="15124" max="15124" width="5.875" style="3" customWidth="1"/>
    <col min="15125" max="15361" width="9" style="3"/>
    <col min="15362" max="15362" width="13.625" style="3" customWidth="1"/>
    <col min="15363" max="15364" width="8.625" style="3" customWidth="1"/>
    <col min="15365" max="15365" width="5.625" style="3" customWidth="1"/>
    <col min="15366" max="15367" width="8.625" style="3" customWidth="1"/>
    <col min="15368" max="15368" width="5.625" style="3" customWidth="1"/>
    <col min="15369" max="15370" width="8.625" style="3" customWidth="1"/>
    <col min="15371" max="15371" width="5.875" style="3" customWidth="1"/>
    <col min="15372" max="15373" width="8.625" style="3" customWidth="1"/>
    <col min="15374" max="15374" width="5.875" style="3" customWidth="1"/>
    <col min="15375" max="15376" width="8.625" style="3" customWidth="1"/>
    <col min="15377" max="15377" width="5.875" style="3" customWidth="1"/>
    <col min="15378" max="15379" width="8.625" style="3" customWidth="1"/>
    <col min="15380" max="15380" width="5.875" style="3" customWidth="1"/>
    <col min="15381" max="15617" width="9" style="3"/>
    <col min="15618" max="15618" width="13.625" style="3" customWidth="1"/>
    <col min="15619" max="15620" width="8.625" style="3" customWidth="1"/>
    <col min="15621" max="15621" width="5.625" style="3" customWidth="1"/>
    <col min="15622" max="15623" width="8.625" style="3" customWidth="1"/>
    <col min="15624" max="15624" width="5.625" style="3" customWidth="1"/>
    <col min="15625" max="15626" width="8.625" style="3" customWidth="1"/>
    <col min="15627" max="15627" width="5.875" style="3" customWidth="1"/>
    <col min="15628" max="15629" width="8.625" style="3" customWidth="1"/>
    <col min="15630" max="15630" width="5.875" style="3" customWidth="1"/>
    <col min="15631" max="15632" width="8.625" style="3" customWidth="1"/>
    <col min="15633" max="15633" width="5.875" style="3" customWidth="1"/>
    <col min="15634" max="15635" width="8.625" style="3" customWidth="1"/>
    <col min="15636" max="15636" width="5.875" style="3" customWidth="1"/>
    <col min="15637" max="15873" width="9" style="3"/>
    <col min="15874" max="15874" width="13.625" style="3" customWidth="1"/>
    <col min="15875" max="15876" width="8.625" style="3" customWidth="1"/>
    <col min="15877" max="15877" width="5.625" style="3" customWidth="1"/>
    <col min="15878" max="15879" width="8.625" style="3" customWidth="1"/>
    <col min="15880" max="15880" width="5.625" style="3" customWidth="1"/>
    <col min="15881" max="15882" width="8.625" style="3" customWidth="1"/>
    <col min="15883" max="15883" width="5.875" style="3" customWidth="1"/>
    <col min="15884" max="15885" width="8.625" style="3" customWidth="1"/>
    <col min="15886" max="15886" width="5.875" style="3" customWidth="1"/>
    <col min="15887" max="15888" width="8.625" style="3" customWidth="1"/>
    <col min="15889" max="15889" width="5.875" style="3" customWidth="1"/>
    <col min="15890" max="15891" width="8.625" style="3" customWidth="1"/>
    <col min="15892" max="15892" width="5.875" style="3" customWidth="1"/>
    <col min="15893" max="16129" width="9" style="3"/>
    <col min="16130" max="16130" width="13.625" style="3" customWidth="1"/>
    <col min="16131" max="16132" width="8.625" style="3" customWidth="1"/>
    <col min="16133" max="16133" width="5.625" style="3" customWidth="1"/>
    <col min="16134" max="16135" width="8.625" style="3" customWidth="1"/>
    <col min="16136" max="16136" width="5.625" style="3" customWidth="1"/>
    <col min="16137" max="16138" width="8.625" style="3" customWidth="1"/>
    <col min="16139" max="16139" width="5.875" style="3" customWidth="1"/>
    <col min="16140" max="16141" width="8.625" style="3" customWidth="1"/>
    <col min="16142" max="16142" width="5.875" style="3" customWidth="1"/>
    <col min="16143" max="16144" width="8.625" style="3" customWidth="1"/>
    <col min="16145" max="16145" width="5.875" style="3" customWidth="1"/>
    <col min="16146" max="16147" width="8.625" style="3" customWidth="1"/>
    <col min="16148" max="16148" width="5.875" style="3" customWidth="1"/>
    <col min="16149" max="16384" width="9" style="3"/>
  </cols>
  <sheetData>
    <row r="1" spans="2:28" ht="15" customHeight="1">
      <c r="B1" s="4" t="s">
        <v>43</v>
      </c>
      <c r="I1" s="5"/>
      <c r="J1" s="5"/>
      <c r="K1" s="6"/>
    </row>
    <row r="2" spans="2:28" ht="15" customHeight="1"/>
    <row r="3" spans="2:28" ht="15" customHeight="1"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s="8" customFormat="1" ht="22.5" customHeight="1" thickBot="1">
      <c r="B4" s="9" t="s">
        <v>44</v>
      </c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0"/>
      <c r="O4" s="10"/>
      <c r="P4" s="11"/>
      <c r="R4" s="10"/>
      <c r="S4" s="10"/>
      <c r="T4" s="12" t="s">
        <v>45</v>
      </c>
      <c r="U4" s="10"/>
      <c r="V4" s="10"/>
      <c r="W4" s="10"/>
      <c r="X4" s="10"/>
      <c r="Y4" s="10"/>
      <c r="Z4" s="10"/>
      <c r="AA4" s="10"/>
      <c r="AB4" s="10"/>
    </row>
    <row r="5" spans="2:28" s="8" customFormat="1" ht="23.25" customHeight="1">
      <c r="B5" s="280" t="s">
        <v>46</v>
      </c>
      <c r="C5" s="277" t="s">
        <v>47</v>
      </c>
      <c r="D5" s="278"/>
      <c r="E5" s="279"/>
      <c r="F5" s="282" t="s">
        <v>48</v>
      </c>
      <c r="G5" s="278"/>
      <c r="H5" s="283"/>
      <c r="I5" s="277" t="s">
        <v>49</v>
      </c>
      <c r="J5" s="278"/>
      <c r="K5" s="279"/>
      <c r="L5" s="282" t="s">
        <v>50</v>
      </c>
      <c r="M5" s="278"/>
      <c r="N5" s="283"/>
      <c r="O5" s="277" t="s">
        <v>51</v>
      </c>
      <c r="P5" s="278"/>
      <c r="Q5" s="279"/>
      <c r="R5" s="277" t="s">
        <v>52</v>
      </c>
      <c r="S5" s="278"/>
      <c r="T5" s="279"/>
      <c r="U5" s="10"/>
      <c r="V5" s="10"/>
      <c r="W5" s="10"/>
      <c r="X5" s="10"/>
      <c r="Y5" s="10"/>
      <c r="Z5" s="10"/>
      <c r="AA5" s="10"/>
      <c r="AB5" s="10"/>
    </row>
    <row r="6" spans="2:28" s="8" customFormat="1" ht="23.25" customHeight="1" thickBot="1">
      <c r="B6" s="281"/>
      <c r="C6" s="13" t="s">
        <v>53</v>
      </c>
      <c r="D6" s="14" t="s">
        <v>54</v>
      </c>
      <c r="E6" s="15" t="s">
        <v>55</v>
      </c>
      <c r="F6" s="16" t="s">
        <v>53</v>
      </c>
      <c r="G6" s="14" t="s">
        <v>54</v>
      </c>
      <c r="H6" s="17" t="s">
        <v>55</v>
      </c>
      <c r="I6" s="13" t="s">
        <v>53</v>
      </c>
      <c r="J6" s="14" t="s">
        <v>54</v>
      </c>
      <c r="K6" s="15" t="s">
        <v>55</v>
      </c>
      <c r="L6" s="16" t="s">
        <v>53</v>
      </c>
      <c r="M6" s="14" t="s">
        <v>54</v>
      </c>
      <c r="N6" s="17" t="s">
        <v>55</v>
      </c>
      <c r="O6" s="13" t="s">
        <v>53</v>
      </c>
      <c r="P6" s="14" t="s">
        <v>54</v>
      </c>
      <c r="Q6" s="15" t="s">
        <v>55</v>
      </c>
      <c r="R6" s="13" t="s">
        <v>53</v>
      </c>
      <c r="S6" s="14" t="s">
        <v>54</v>
      </c>
      <c r="T6" s="15" t="s">
        <v>55</v>
      </c>
      <c r="U6" s="10"/>
      <c r="V6" s="10"/>
      <c r="W6" s="10"/>
      <c r="X6" s="10"/>
      <c r="Y6" s="10"/>
      <c r="Z6" s="10"/>
      <c r="AA6" s="10"/>
      <c r="AB6" s="10"/>
    </row>
    <row r="7" spans="2:28" s="8" customFormat="1" ht="23.25" customHeight="1">
      <c r="B7" s="18" t="s">
        <v>56</v>
      </c>
      <c r="C7" s="19">
        <f t="shared" ref="C7:D9" si="0">F7+I7+L7+O7+R7</f>
        <v>181444</v>
      </c>
      <c r="D7" s="20">
        <f t="shared" si="0"/>
        <v>181928</v>
      </c>
      <c r="E7" s="21">
        <f>D7/C7*100-100</f>
        <v>0.26674896937896619</v>
      </c>
      <c r="F7" s="22">
        <f>SUM(F8:F9)</f>
        <v>120967</v>
      </c>
      <c r="G7" s="20">
        <f>SUM(G8:G9)</f>
        <v>121676</v>
      </c>
      <c r="H7" s="23">
        <f>G7/F7*100-100</f>
        <v>0.58611026147627854</v>
      </c>
      <c r="I7" s="19">
        <f>SUM(I8:I9)</f>
        <v>8690</v>
      </c>
      <c r="J7" s="20">
        <f>SUM(J8:J9)</f>
        <v>9019</v>
      </c>
      <c r="K7" s="21">
        <f>J7/I7*100-100</f>
        <v>3.7859608745684596</v>
      </c>
      <c r="L7" s="22">
        <f>SUM(L8:L9)</f>
        <v>16450</v>
      </c>
      <c r="M7" s="20">
        <f>SUM(M8:M9)</f>
        <v>16234</v>
      </c>
      <c r="N7" s="23">
        <f>M7/L7*100-100</f>
        <v>-1.3130699088145832</v>
      </c>
      <c r="O7" s="19">
        <f>SUM(O8:O9)</f>
        <v>13456</v>
      </c>
      <c r="P7" s="20">
        <f>SUM(P8:P9)</f>
        <v>13456</v>
      </c>
      <c r="Q7" s="21">
        <f>P7/O7*100-100</f>
        <v>0</v>
      </c>
      <c r="R7" s="19">
        <f>SUM(R8:R9)</f>
        <v>21881</v>
      </c>
      <c r="S7" s="20">
        <f>SUM(S8:S9)</f>
        <v>21543</v>
      </c>
      <c r="T7" s="21">
        <f>S7/R7*100-100</f>
        <v>-1.544719162743931</v>
      </c>
      <c r="U7" s="10"/>
      <c r="V7" s="10"/>
      <c r="W7" s="10"/>
      <c r="X7" s="10"/>
      <c r="Y7" s="10"/>
      <c r="Z7" s="10"/>
      <c r="AA7" s="10"/>
      <c r="AB7" s="10"/>
    </row>
    <row r="8" spans="2:28" s="8" customFormat="1" ht="23.25" customHeight="1">
      <c r="B8" s="24" t="s">
        <v>57</v>
      </c>
      <c r="C8" s="25">
        <f t="shared" si="0"/>
        <v>90368</v>
      </c>
      <c r="D8" s="26">
        <f t="shared" si="0"/>
        <v>90328</v>
      </c>
      <c r="E8" s="27">
        <f t="shared" ref="E8:E23" si="1">D8/C8*100-100</f>
        <v>-4.4263456090646969E-2</v>
      </c>
      <c r="F8" s="28">
        <v>60337</v>
      </c>
      <c r="G8" s="26">
        <v>60428</v>
      </c>
      <c r="H8" s="29">
        <f>G8/F8*100-100</f>
        <v>0.1508195634519609</v>
      </c>
      <c r="I8" s="25">
        <v>4283</v>
      </c>
      <c r="J8" s="26">
        <v>4427</v>
      </c>
      <c r="K8" s="27">
        <f>J8/I8*100-100</f>
        <v>3.3621293485874446</v>
      </c>
      <c r="L8" s="28">
        <v>8311</v>
      </c>
      <c r="M8" s="26">
        <v>8183</v>
      </c>
      <c r="N8" s="29">
        <f>M8/L8*100-100</f>
        <v>-1.5401275418120548</v>
      </c>
      <c r="O8" s="25">
        <v>6606</v>
      </c>
      <c r="P8" s="26">
        <v>6588</v>
      </c>
      <c r="Q8" s="27">
        <f>P8/O8*100-100</f>
        <v>-0.27247956403270734</v>
      </c>
      <c r="R8" s="25">
        <v>10831</v>
      </c>
      <c r="S8" s="26">
        <v>10702</v>
      </c>
      <c r="T8" s="27">
        <f>S8/R8*100-100</f>
        <v>-1.1910257593943214</v>
      </c>
      <c r="U8" s="10"/>
      <c r="V8" s="10"/>
      <c r="W8" s="10"/>
      <c r="X8" s="10"/>
      <c r="Y8" s="10"/>
      <c r="Z8" s="10"/>
      <c r="AA8" s="10"/>
      <c r="AB8" s="10"/>
    </row>
    <row r="9" spans="2:28" s="8" customFormat="1" ht="23.25" customHeight="1">
      <c r="B9" s="30" t="s">
        <v>58</v>
      </c>
      <c r="C9" s="31">
        <f t="shared" si="0"/>
        <v>91076</v>
      </c>
      <c r="D9" s="32">
        <f t="shared" si="0"/>
        <v>91600</v>
      </c>
      <c r="E9" s="33">
        <f t="shared" si="1"/>
        <v>0.57534366902368106</v>
      </c>
      <c r="F9" s="34">
        <v>60630</v>
      </c>
      <c r="G9" s="32">
        <v>61248</v>
      </c>
      <c r="H9" s="35">
        <f>G9/F9*100-100</f>
        <v>1.019297377535878</v>
      </c>
      <c r="I9" s="31">
        <v>4407</v>
      </c>
      <c r="J9" s="32">
        <v>4592</v>
      </c>
      <c r="K9" s="33">
        <f>J9/I9*100-100</f>
        <v>4.1978670297254439</v>
      </c>
      <c r="L9" s="34">
        <v>8139</v>
      </c>
      <c r="M9" s="32">
        <v>8051</v>
      </c>
      <c r="N9" s="35">
        <f>M9/L9*100-100</f>
        <v>-1.0812139083425478</v>
      </c>
      <c r="O9" s="31">
        <v>6850</v>
      </c>
      <c r="P9" s="32">
        <v>6868</v>
      </c>
      <c r="Q9" s="33">
        <f>P9/O9*100-100</f>
        <v>0.26277372262772758</v>
      </c>
      <c r="R9" s="31">
        <v>11050</v>
      </c>
      <c r="S9" s="32">
        <v>10841</v>
      </c>
      <c r="T9" s="33">
        <f>S9/R9*100-100</f>
        <v>-1.8914027149321271</v>
      </c>
      <c r="U9" s="10"/>
      <c r="V9" s="10"/>
      <c r="W9" s="10"/>
      <c r="X9" s="10"/>
      <c r="Y9" s="10"/>
      <c r="Z9" s="10"/>
      <c r="AA9" s="10"/>
      <c r="AB9" s="10"/>
    </row>
    <row r="10" spans="2:28" s="8" customFormat="1" ht="23.25" customHeight="1">
      <c r="B10" s="36" t="s">
        <v>59</v>
      </c>
      <c r="C10" s="37">
        <f>F10+I10+L10+O10+R10</f>
        <v>5247</v>
      </c>
      <c r="D10" s="38">
        <v>4247</v>
      </c>
      <c r="E10" s="39">
        <f t="shared" si="1"/>
        <v>-19.058509624547355</v>
      </c>
      <c r="F10" s="40">
        <v>3702</v>
      </c>
      <c r="G10" s="41" t="s">
        <v>60</v>
      </c>
      <c r="H10" s="42" t="s">
        <v>60</v>
      </c>
      <c r="I10" s="37">
        <v>101</v>
      </c>
      <c r="J10" s="41" t="s">
        <v>60</v>
      </c>
      <c r="K10" s="42" t="s">
        <v>60</v>
      </c>
      <c r="L10" s="40">
        <v>298</v>
      </c>
      <c r="M10" s="41" t="s">
        <v>60</v>
      </c>
      <c r="N10" s="42" t="s">
        <v>60</v>
      </c>
      <c r="O10" s="37">
        <v>119</v>
      </c>
      <c r="P10" s="41" t="s">
        <v>60</v>
      </c>
      <c r="Q10" s="42" t="s">
        <v>60</v>
      </c>
      <c r="R10" s="37">
        <v>1027</v>
      </c>
      <c r="S10" s="41" t="s">
        <v>60</v>
      </c>
      <c r="T10" s="42" t="s">
        <v>60</v>
      </c>
      <c r="U10" s="10"/>
      <c r="V10" s="10"/>
      <c r="W10" s="10"/>
      <c r="X10" s="10"/>
      <c r="Y10" s="10"/>
      <c r="Z10" s="10"/>
      <c r="AA10" s="10"/>
      <c r="AB10" s="10"/>
    </row>
    <row r="11" spans="2:28" s="8" customFormat="1" ht="23.25" customHeight="1">
      <c r="B11" s="36" t="s">
        <v>61</v>
      </c>
      <c r="C11" s="37">
        <f>F11+I11+L11+O11+R11</f>
        <v>61777</v>
      </c>
      <c r="D11" s="38">
        <f>G11+J11+M11+P11+S11</f>
        <v>64904</v>
      </c>
      <c r="E11" s="42">
        <f t="shared" si="1"/>
        <v>5.0617543746054281</v>
      </c>
      <c r="F11" s="40">
        <v>42308</v>
      </c>
      <c r="G11" s="38">
        <v>44795</v>
      </c>
      <c r="H11" s="43">
        <f>G11/F11*100-100</f>
        <v>5.8783208849390292</v>
      </c>
      <c r="I11" s="37">
        <v>2753</v>
      </c>
      <c r="J11" s="38">
        <v>2875</v>
      </c>
      <c r="K11" s="42">
        <f>J11/I11*100-100</f>
        <v>4.4315292408281977</v>
      </c>
      <c r="L11" s="40">
        <v>5202</v>
      </c>
      <c r="M11" s="38">
        <v>5292</v>
      </c>
      <c r="N11" s="43">
        <f>M11/L11*100-100</f>
        <v>1.7301038062283851</v>
      </c>
      <c r="O11" s="37">
        <v>4239</v>
      </c>
      <c r="P11" s="38">
        <v>4447</v>
      </c>
      <c r="Q11" s="42">
        <f>P11/O11*100-100</f>
        <v>4.9068176456711541</v>
      </c>
      <c r="R11" s="37">
        <v>7275</v>
      </c>
      <c r="S11" s="38">
        <v>7495</v>
      </c>
      <c r="T11" s="42">
        <f>S11/R11*100-100</f>
        <v>3.0240549828178587</v>
      </c>
      <c r="U11" s="10"/>
      <c r="V11" s="10"/>
      <c r="W11" s="10"/>
      <c r="X11" s="10"/>
      <c r="Y11" s="10"/>
      <c r="Z11" s="10"/>
      <c r="AA11" s="10"/>
      <c r="AB11" s="10"/>
    </row>
    <row r="12" spans="2:28" s="8" customFormat="1" ht="23.25" customHeight="1">
      <c r="B12" s="36" t="s">
        <v>62</v>
      </c>
      <c r="C12" s="44">
        <f>F12+I12+L12+O12+R12</f>
        <v>160.34999999999997</v>
      </c>
      <c r="D12" s="45">
        <v>160.75</v>
      </c>
      <c r="E12" s="42">
        <f t="shared" si="1"/>
        <v>0.24945431867790546</v>
      </c>
      <c r="F12" s="46">
        <v>65.44</v>
      </c>
      <c r="G12" s="41" t="s">
        <v>63</v>
      </c>
      <c r="H12" s="42" t="s">
        <v>63</v>
      </c>
      <c r="I12" s="47">
        <v>29.65</v>
      </c>
      <c r="J12" s="41" t="s">
        <v>63</v>
      </c>
      <c r="K12" s="42" t="s">
        <v>63</v>
      </c>
      <c r="L12" s="46">
        <v>36.61</v>
      </c>
      <c r="M12" s="41" t="s">
        <v>63</v>
      </c>
      <c r="N12" s="42" t="s">
        <v>63</v>
      </c>
      <c r="O12" s="47">
        <v>18.73</v>
      </c>
      <c r="P12" s="41" t="s">
        <v>63</v>
      </c>
      <c r="Q12" s="42" t="s">
        <v>63</v>
      </c>
      <c r="R12" s="47">
        <v>9.92</v>
      </c>
      <c r="S12" s="41" t="s">
        <v>63</v>
      </c>
      <c r="T12" s="42" t="s">
        <v>63</v>
      </c>
      <c r="U12" s="10"/>
      <c r="V12" s="10"/>
      <c r="W12" s="10"/>
      <c r="X12" s="10"/>
      <c r="Y12" s="10"/>
      <c r="Z12" s="10"/>
      <c r="AA12" s="10"/>
      <c r="AB12" s="10"/>
    </row>
    <row r="13" spans="2:28" s="8" customFormat="1" ht="23.25" customHeight="1" thickBot="1">
      <c r="B13" s="48" t="s">
        <v>64</v>
      </c>
      <c r="C13" s="49">
        <v>1131.5</v>
      </c>
      <c r="D13" s="50">
        <v>1131.7</v>
      </c>
      <c r="E13" s="51">
        <f t="shared" si="1"/>
        <v>1.7675651789673452E-2</v>
      </c>
      <c r="F13" s="52">
        <v>1848.5</v>
      </c>
      <c r="G13" s="53">
        <v>1859.4</v>
      </c>
      <c r="H13" s="54">
        <f>G13/F13*100-100</f>
        <v>0.58966729780904359</v>
      </c>
      <c r="I13" s="55">
        <v>293.10000000000002</v>
      </c>
      <c r="J13" s="53">
        <v>304.2</v>
      </c>
      <c r="K13" s="56">
        <f>J13/I13*100-100</f>
        <v>3.7871033776867762</v>
      </c>
      <c r="L13" s="52">
        <v>449.3</v>
      </c>
      <c r="M13" s="53">
        <v>443.4</v>
      </c>
      <c r="N13" s="54">
        <f>M13/L13*100-100</f>
        <v>-1.3131537947919156</v>
      </c>
      <c r="O13" s="55">
        <v>718.4</v>
      </c>
      <c r="P13" s="53">
        <v>718.4</v>
      </c>
      <c r="Q13" s="56">
        <f>P13/O13*100-100</f>
        <v>0</v>
      </c>
      <c r="R13" s="55">
        <v>2205.6999999999998</v>
      </c>
      <c r="S13" s="53">
        <v>2171.6999999999998</v>
      </c>
      <c r="T13" s="56">
        <f>S13/R13*100-100</f>
        <v>-1.5414607607562232</v>
      </c>
      <c r="U13" s="10"/>
      <c r="V13" s="10"/>
      <c r="W13" s="10"/>
      <c r="X13" s="10"/>
      <c r="Y13" s="10"/>
      <c r="Z13" s="10"/>
      <c r="AA13" s="10"/>
      <c r="AB13" s="10"/>
    </row>
    <row r="14" spans="2:28" s="8" customFormat="1" ht="23.25" customHeight="1">
      <c r="B14" s="57" t="s">
        <v>65</v>
      </c>
      <c r="C14" s="58">
        <f t="shared" ref="C14:C23" si="2">F14+I14+L14+O14+R14</f>
        <v>181444</v>
      </c>
      <c r="D14" s="59">
        <f>D15+D18+D21+D24</f>
        <v>181928</v>
      </c>
      <c r="E14" s="60">
        <f t="shared" si="1"/>
        <v>0.26674896937896619</v>
      </c>
      <c r="F14" s="61">
        <v>120967</v>
      </c>
      <c r="G14" s="62">
        <f>G15+G18+G21+G24</f>
        <v>121676</v>
      </c>
      <c r="H14" s="60">
        <f t="shared" ref="H14:H23" si="3">G14/F14*100-100</f>
        <v>0.58611026147627854</v>
      </c>
      <c r="I14" s="58">
        <v>8690</v>
      </c>
      <c r="J14" s="62">
        <f>J15+J18+J21+J24</f>
        <v>9019</v>
      </c>
      <c r="K14" s="60">
        <f t="shared" ref="K14:K23" si="4">J14/I14*100-100</f>
        <v>3.7859608745684596</v>
      </c>
      <c r="L14" s="61">
        <v>16450</v>
      </c>
      <c r="M14" s="62">
        <f>M15+M18+M21+M24</f>
        <v>16234</v>
      </c>
      <c r="N14" s="60">
        <f t="shared" ref="N14:N23" si="5">M14/L14*100-100</f>
        <v>-1.3130699088145832</v>
      </c>
      <c r="O14" s="58">
        <v>13456</v>
      </c>
      <c r="P14" s="62">
        <f>P15+P18+P21+P24</f>
        <v>13456</v>
      </c>
      <c r="Q14" s="60">
        <f t="shared" ref="Q14:Q23" si="6">P14/O14*100-100</f>
        <v>0</v>
      </c>
      <c r="R14" s="58">
        <f>R15+R18+R21+R24</f>
        <v>21881</v>
      </c>
      <c r="S14" s="62">
        <f>S15+S18+S21+S24</f>
        <v>21543</v>
      </c>
      <c r="T14" s="60">
        <f t="shared" ref="T14:T23" si="7">S14/R14*100-100</f>
        <v>-1.544719162743931</v>
      </c>
      <c r="U14" s="10"/>
      <c r="V14" s="10"/>
      <c r="W14" s="10"/>
      <c r="X14" s="10"/>
      <c r="Y14" s="10"/>
      <c r="Z14" s="10"/>
      <c r="AA14" s="10"/>
      <c r="AB14" s="10"/>
    </row>
    <row r="15" spans="2:28" s="8" customFormat="1" ht="33" customHeight="1">
      <c r="B15" s="63" t="s">
        <v>66</v>
      </c>
      <c r="C15" s="64">
        <f t="shared" si="2"/>
        <v>27748</v>
      </c>
      <c r="D15" s="65">
        <f>SUM(D16:D17)</f>
        <v>27294</v>
      </c>
      <c r="E15" s="66">
        <f t="shared" si="1"/>
        <v>-1.6361539570419552</v>
      </c>
      <c r="F15" s="67">
        <f>SUM(F16:F17)</f>
        <v>19089</v>
      </c>
      <c r="G15" s="68">
        <f>SUM(G16:G17)</f>
        <v>18593</v>
      </c>
      <c r="H15" s="66">
        <f t="shared" si="3"/>
        <v>-2.5983550736026046</v>
      </c>
      <c r="I15" s="64">
        <v>1350</v>
      </c>
      <c r="J15" s="68">
        <f>SUM(J16:J17)</f>
        <v>1521</v>
      </c>
      <c r="K15" s="66">
        <f t="shared" si="4"/>
        <v>12.666666666666671</v>
      </c>
      <c r="L15" s="67">
        <f>SUM(L16:L17)</f>
        <v>2447</v>
      </c>
      <c r="M15" s="68">
        <f>SUM(M16:M17)</f>
        <v>2398</v>
      </c>
      <c r="N15" s="66">
        <f t="shared" si="5"/>
        <v>-2.0024519820187976</v>
      </c>
      <c r="O15" s="64">
        <v>1841</v>
      </c>
      <c r="P15" s="68">
        <f>SUM(P16:P17)</f>
        <v>1871</v>
      </c>
      <c r="Q15" s="66">
        <f t="shared" si="6"/>
        <v>1.6295491580662826</v>
      </c>
      <c r="R15" s="64">
        <f>SUM(R16:R17)</f>
        <v>3021</v>
      </c>
      <c r="S15" s="68">
        <f>SUM(S16:S17)</f>
        <v>2911</v>
      </c>
      <c r="T15" s="66">
        <f t="shared" si="7"/>
        <v>-3.6411784177424806</v>
      </c>
      <c r="U15" s="10"/>
      <c r="V15" s="10"/>
      <c r="W15" s="10"/>
      <c r="X15" s="10"/>
      <c r="Y15" s="10"/>
      <c r="Z15" s="10"/>
      <c r="AA15" s="10"/>
      <c r="AB15" s="10"/>
    </row>
    <row r="16" spans="2:28" s="8" customFormat="1" ht="23.25" customHeight="1">
      <c r="B16" s="69" t="s">
        <v>57</v>
      </c>
      <c r="C16" s="25">
        <f t="shared" si="2"/>
        <v>14080</v>
      </c>
      <c r="D16" s="26">
        <v>13943</v>
      </c>
      <c r="E16" s="27">
        <f t="shared" si="1"/>
        <v>-0.97301136363637397</v>
      </c>
      <c r="F16" s="28">
        <v>9663</v>
      </c>
      <c r="G16" s="70">
        <v>9433</v>
      </c>
      <c r="H16" s="27">
        <f t="shared" si="3"/>
        <v>-2.3802131843112875</v>
      </c>
      <c r="I16" s="25">
        <v>711</v>
      </c>
      <c r="J16" s="70">
        <v>808</v>
      </c>
      <c r="K16" s="27">
        <f t="shared" si="4"/>
        <v>13.642756680731367</v>
      </c>
      <c r="L16" s="28">
        <v>1232</v>
      </c>
      <c r="M16" s="70">
        <v>1216</v>
      </c>
      <c r="N16" s="27">
        <f t="shared" si="5"/>
        <v>-1.2987012987013031</v>
      </c>
      <c r="O16" s="25">
        <v>940</v>
      </c>
      <c r="P16" s="70">
        <v>970</v>
      </c>
      <c r="Q16" s="27">
        <f t="shared" si="6"/>
        <v>3.1914893617021249</v>
      </c>
      <c r="R16" s="25">
        <v>1534</v>
      </c>
      <c r="S16" s="70">
        <v>1516</v>
      </c>
      <c r="T16" s="27">
        <f t="shared" si="7"/>
        <v>-1.1734028683181208</v>
      </c>
      <c r="U16" s="10"/>
      <c r="V16" s="10"/>
      <c r="W16" s="10"/>
      <c r="X16" s="10"/>
      <c r="Y16" s="10"/>
      <c r="Z16" s="10"/>
      <c r="AA16" s="10"/>
      <c r="AB16" s="10"/>
    </row>
    <row r="17" spans="2:28" s="8" customFormat="1" ht="23.25" customHeight="1">
      <c r="B17" s="71" t="s">
        <v>58</v>
      </c>
      <c r="C17" s="31">
        <f t="shared" si="2"/>
        <v>13668</v>
      </c>
      <c r="D17" s="32">
        <v>13351</v>
      </c>
      <c r="E17" s="33">
        <f t="shared" si="1"/>
        <v>-2.3192859233245571</v>
      </c>
      <c r="F17" s="34">
        <v>9426</v>
      </c>
      <c r="G17" s="72">
        <v>9160</v>
      </c>
      <c r="H17" s="33">
        <f t="shared" si="3"/>
        <v>-2.8219817525991857</v>
      </c>
      <c r="I17" s="31">
        <v>639</v>
      </c>
      <c r="J17" s="72">
        <v>713</v>
      </c>
      <c r="K17" s="33">
        <f t="shared" si="4"/>
        <v>11.58059467918622</v>
      </c>
      <c r="L17" s="34">
        <v>1215</v>
      </c>
      <c r="M17" s="72">
        <v>1182</v>
      </c>
      <c r="N17" s="33">
        <f t="shared" si="5"/>
        <v>-2.7160493827160508</v>
      </c>
      <c r="O17" s="31">
        <v>901</v>
      </c>
      <c r="P17" s="72">
        <v>901</v>
      </c>
      <c r="Q17" s="33">
        <f t="shared" si="6"/>
        <v>0</v>
      </c>
      <c r="R17" s="31">
        <v>1487</v>
      </c>
      <c r="S17" s="72">
        <v>1395</v>
      </c>
      <c r="T17" s="33">
        <f t="shared" si="7"/>
        <v>-6.1869535978480172</v>
      </c>
      <c r="U17" s="10"/>
      <c r="V17" s="10"/>
      <c r="W17" s="10"/>
      <c r="X17" s="10"/>
      <c r="Y17" s="10"/>
      <c r="Z17" s="10"/>
      <c r="AA17" s="10"/>
      <c r="AB17" s="10"/>
    </row>
    <row r="18" spans="2:28" s="8" customFormat="1" ht="33" customHeight="1">
      <c r="B18" s="63" t="s">
        <v>67</v>
      </c>
      <c r="C18" s="64">
        <f t="shared" si="2"/>
        <v>121063</v>
      </c>
      <c r="D18" s="65">
        <f>SUM(D19:D20)</f>
        <v>115543</v>
      </c>
      <c r="E18" s="66">
        <f t="shared" si="1"/>
        <v>-4.5596094595375973</v>
      </c>
      <c r="F18" s="67">
        <f>SUM(F19:F20)</f>
        <v>81108</v>
      </c>
      <c r="G18" s="68">
        <f>SUM(G19:G20)</f>
        <v>78071</v>
      </c>
      <c r="H18" s="66">
        <f t="shared" si="3"/>
        <v>-3.744390195788327</v>
      </c>
      <c r="I18" s="64">
        <v>5696</v>
      </c>
      <c r="J18" s="68">
        <f>SUM(J19:J20)</f>
        <v>5371</v>
      </c>
      <c r="K18" s="66">
        <f t="shared" si="4"/>
        <v>-5.705758426966284</v>
      </c>
      <c r="L18" s="67">
        <f>SUM(L19:L20)</f>
        <v>11068</v>
      </c>
      <c r="M18" s="68">
        <f>SUM(M19:M20)</f>
        <v>10388</v>
      </c>
      <c r="N18" s="66">
        <f t="shared" si="5"/>
        <v>-6.1438380917961695</v>
      </c>
      <c r="O18" s="64">
        <v>8638</v>
      </c>
      <c r="P18" s="68">
        <f>SUM(P19:P20)</f>
        <v>8234</v>
      </c>
      <c r="Q18" s="66">
        <f t="shared" si="6"/>
        <v>-4.6770085667978663</v>
      </c>
      <c r="R18" s="64">
        <f>SUM(R19:R20)</f>
        <v>14553</v>
      </c>
      <c r="S18" s="68">
        <f>SUM(S19:S20)</f>
        <v>13479</v>
      </c>
      <c r="T18" s="66">
        <f t="shared" si="7"/>
        <v>-7.3799216656359476</v>
      </c>
      <c r="U18" s="10"/>
      <c r="V18" s="10"/>
      <c r="W18" s="10"/>
      <c r="X18" s="10"/>
      <c r="Y18" s="10"/>
      <c r="Z18" s="10"/>
      <c r="AA18" s="10"/>
      <c r="AB18" s="10"/>
    </row>
    <row r="19" spans="2:28" s="8" customFormat="1" ht="23.25" customHeight="1">
      <c r="B19" s="69" t="s">
        <v>57</v>
      </c>
      <c r="C19" s="25">
        <f t="shared" si="2"/>
        <v>62187</v>
      </c>
      <c r="D19" s="26">
        <v>58903</v>
      </c>
      <c r="E19" s="27">
        <f t="shared" si="1"/>
        <v>-5.2808464791676641</v>
      </c>
      <c r="F19" s="28">
        <v>41689</v>
      </c>
      <c r="G19" s="70">
        <v>39846</v>
      </c>
      <c r="H19" s="27">
        <f t="shared" si="3"/>
        <v>-4.4208304348869092</v>
      </c>
      <c r="I19" s="25">
        <v>2877</v>
      </c>
      <c r="J19" s="70">
        <v>2676</v>
      </c>
      <c r="K19" s="27">
        <f t="shared" si="4"/>
        <v>-6.9864442127215938</v>
      </c>
      <c r="L19" s="28">
        <v>5785</v>
      </c>
      <c r="M19" s="70">
        <v>5372</v>
      </c>
      <c r="N19" s="27">
        <f t="shared" si="5"/>
        <v>-7.1391529818496053</v>
      </c>
      <c r="O19" s="25">
        <v>4402</v>
      </c>
      <c r="P19" s="70">
        <v>4150</v>
      </c>
      <c r="Q19" s="27">
        <f t="shared" si="6"/>
        <v>-5.7246706042707842</v>
      </c>
      <c r="R19" s="25">
        <v>7434</v>
      </c>
      <c r="S19" s="70">
        <v>6859</v>
      </c>
      <c r="T19" s="27">
        <f t="shared" si="7"/>
        <v>-7.7347323110034978</v>
      </c>
      <c r="U19" s="10"/>
      <c r="V19" s="10"/>
      <c r="W19" s="10"/>
      <c r="X19" s="10"/>
      <c r="Y19" s="10"/>
      <c r="Z19" s="10"/>
      <c r="AA19" s="10"/>
      <c r="AB19" s="10"/>
    </row>
    <row r="20" spans="2:28" s="8" customFormat="1" ht="23.25" customHeight="1">
      <c r="B20" s="71" t="s">
        <v>58</v>
      </c>
      <c r="C20" s="31">
        <f t="shared" si="2"/>
        <v>58876</v>
      </c>
      <c r="D20" s="32">
        <v>56640</v>
      </c>
      <c r="E20" s="33">
        <f t="shared" si="1"/>
        <v>-3.7978123513825608</v>
      </c>
      <c r="F20" s="34">
        <v>39419</v>
      </c>
      <c r="G20" s="72">
        <v>38225</v>
      </c>
      <c r="H20" s="33">
        <f t="shared" si="3"/>
        <v>-3.0289961693599565</v>
      </c>
      <c r="I20" s="31">
        <v>2819</v>
      </c>
      <c r="J20" s="72">
        <v>2695</v>
      </c>
      <c r="K20" s="33">
        <f t="shared" si="4"/>
        <v>-4.3987229514011972</v>
      </c>
      <c r="L20" s="34">
        <v>5283</v>
      </c>
      <c r="M20" s="72">
        <v>5016</v>
      </c>
      <c r="N20" s="33">
        <f t="shared" si="5"/>
        <v>-5.0539466212379409</v>
      </c>
      <c r="O20" s="31">
        <v>4236</v>
      </c>
      <c r="P20" s="72">
        <v>4084</v>
      </c>
      <c r="Q20" s="33">
        <f t="shared" si="6"/>
        <v>-3.5882908404154819</v>
      </c>
      <c r="R20" s="31">
        <v>7119</v>
      </c>
      <c r="S20" s="72">
        <v>6620</v>
      </c>
      <c r="T20" s="33">
        <f t="shared" si="7"/>
        <v>-7.0094114341901985</v>
      </c>
      <c r="U20" s="10"/>
      <c r="V20" s="10"/>
      <c r="W20" s="10"/>
      <c r="X20" s="10"/>
      <c r="Y20" s="10"/>
      <c r="Z20" s="10"/>
      <c r="AA20" s="10"/>
      <c r="AB20" s="10"/>
    </row>
    <row r="21" spans="2:28" s="8" customFormat="1" ht="33" customHeight="1">
      <c r="B21" s="73" t="s">
        <v>68</v>
      </c>
      <c r="C21" s="64">
        <f t="shared" si="2"/>
        <v>32591</v>
      </c>
      <c r="D21" s="65">
        <f>SUM(D22:D23)</f>
        <v>38215</v>
      </c>
      <c r="E21" s="66">
        <f t="shared" si="1"/>
        <v>17.256297750912822</v>
      </c>
      <c r="F21" s="67">
        <f>SUM(F22:F23)</f>
        <v>20728</v>
      </c>
      <c r="G21" s="68">
        <f>SUM(G22:G23)</f>
        <v>24370</v>
      </c>
      <c r="H21" s="66">
        <f t="shared" si="3"/>
        <v>17.570436125048246</v>
      </c>
      <c r="I21" s="64">
        <v>1644</v>
      </c>
      <c r="J21" s="68">
        <f>SUM(J22:J23)</f>
        <v>2113</v>
      </c>
      <c r="K21" s="66">
        <f t="shared" si="4"/>
        <v>28.527980535279795</v>
      </c>
      <c r="L21" s="67">
        <f>SUM(L22:L23)</f>
        <v>2935</v>
      </c>
      <c r="M21" s="68">
        <f>SUM(M22:M23)</f>
        <v>3405</v>
      </c>
      <c r="N21" s="66">
        <f t="shared" si="5"/>
        <v>16.01362862010221</v>
      </c>
      <c r="O21" s="64">
        <v>2977</v>
      </c>
      <c r="P21" s="68">
        <f>SUM(P22:P23)</f>
        <v>3284</v>
      </c>
      <c r="Q21" s="66">
        <f t="shared" si="6"/>
        <v>10.312395028552231</v>
      </c>
      <c r="R21" s="64">
        <f>SUM(R22:R23)</f>
        <v>4307</v>
      </c>
      <c r="S21" s="68">
        <f>SUM(S22:S23)</f>
        <v>5043</v>
      </c>
      <c r="T21" s="66">
        <f t="shared" si="7"/>
        <v>17.088460645460884</v>
      </c>
      <c r="U21" s="10"/>
      <c r="V21" s="10"/>
      <c r="W21" s="10"/>
      <c r="X21" s="10"/>
      <c r="Y21" s="10"/>
      <c r="Z21" s="10"/>
      <c r="AA21" s="10"/>
      <c r="AB21" s="10"/>
    </row>
    <row r="22" spans="2:28" s="8" customFormat="1" ht="23.25" customHeight="1">
      <c r="B22" s="74" t="s">
        <v>57</v>
      </c>
      <c r="C22" s="25">
        <f t="shared" si="2"/>
        <v>14073</v>
      </c>
      <c r="D22" s="26">
        <v>16957</v>
      </c>
      <c r="E22" s="27">
        <f t="shared" si="1"/>
        <v>20.493142897747461</v>
      </c>
      <c r="F22" s="28">
        <v>8957</v>
      </c>
      <c r="G22" s="70">
        <v>10772</v>
      </c>
      <c r="H22" s="27">
        <f t="shared" si="3"/>
        <v>20.263481076253214</v>
      </c>
      <c r="I22" s="25">
        <v>695</v>
      </c>
      <c r="J22" s="70">
        <v>933</v>
      </c>
      <c r="K22" s="27">
        <f t="shared" si="4"/>
        <v>34.24460431654677</v>
      </c>
      <c r="L22" s="28">
        <v>1294</v>
      </c>
      <c r="M22" s="70">
        <v>1568</v>
      </c>
      <c r="N22" s="27">
        <f t="shared" si="5"/>
        <v>21.174652241112838</v>
      </c>
      <c r="O22" s="25">
        <v>1264</v>
      </c>
      <c r="P22" s="70">
        <v>1427</v>
      </c>
      <c r="Q22" s="27">
        <f t="shared" si="6"/>
        <v>12.895569620253156</v>
      </c>
      <c r="R22" s="25">
        <v>1863</v>
      </c>
      <c r="S22" s="70">
        <v>2257</v>
      </c>
      <c r="T22" s="27">
        <f t="shared" si="7"/>
        <v>21.14868491680086</v>
      </c>
      <c r="U22" s="10"/>
      <c r="V22" s="10"/>
      <c r="W22" s="10"/>
      <c r="X22" s="10"/>
      <c r="Y22" s="10"/>
      <c r="Z22" s="10"/>
      <c r="AA22" s="10"/>
      <c r="AB22" s="10"/>
    </row>
    <row r="23" spans="2:28" s="8" customFormat="1" ht="23.25" customHeight="1">
      <c r="B23" s="75" t="s">
        <v>58</v>
      </c>
      <c r="C23" s="31">
        <f t="shared" si="2"/>
        <v>18518</v>
      </c>
      <c r="D23" s="32">
        <v>21258</v>
      </c>
      <c r="E23" s="33">
        <f t="shared" si="1"/>
        <v>14.796414299600386</v>
      </c>
      <c r="F23" s="34">
        <v>11771</v>
      </c>
      <c r="G23" s="72">
        <v>13598</v>
      </c>
      <c r="H23" s="33">
        <f t="shared" si="3"/>
        <v>15.521196160054359</v>
      </c>
      <c r="I23" s="31">
        <v>949</v>
      </c>
      <c r="J23" s="72">
        <v>1180</v>
      </c>
      <c r="K23" s="33">
        <f t="shared" si="4"/>
        <v>24.341412012644881</v>
      </c>
      <c r="L23" s="34">
        <v>1641</v>
      </c>
      <c r="M23" s="72">
        <v>1837</v>
      </c>
      <c r="N23" s="33">
        <f t="shared" si="5"/>
        <v>11.943936624009737</v>
      </c>
      <c r="O23" s="31">
        <v>1713</v>
      </c>
      <c r="P23" s="72">
        <v>1857</v>
      </c>
      <c r="Q23" s="33">
        <f t="shared" si="6"/>
        <v>8.4063047285464023</v>
      </c>
      <c r="R23" s="31">
        <v>2444</v>
      </c>
      <c r="S23" s="72">
        <v>2786</v>
      </c>
      <c r="T23" s="33">
        <f t="shared" si="7"/>
        <v>13.993453355155467</v>
      </c>
      <c r="U23" s="10"/>
      <c r="V23" s="10"/>
      <c r="W23" s="10"/>
      <c r="X23" s="10"/>
      <c r="Y23" s="10"/>
      <c r="Z23" s="10"/>
      <c r="AA23" s="10"/>
      <c r="AB23" s="10"/>
    </row>
    <row r="24" spans="2:28" s="8" customFormat="1" ht="23.25" customHeight="1" thickBot="1">
      <c r="B24" s="76" t="s">
        <v>69</v>
      </c>
      <c r="C24" s="77">
        <v>42</v>
      </c>
      <c r="D24" s="78">
        <v>876</v>
      </c>
      <c r="E24" s="79" t="s">
        <v>70</v>
      </c>
      <c r="F24" s="80">
        <v>42</v>
      </c>
      <c r="G24" s="81">
        <v>642</v>
      </c>
      <c r="H24" s="82" t="s">
        <v>71</v>
      </c>
      <c r="I24" s="77">
        <v>0</v>
      </c>
      <c r="J24" s="81">
        <v>14</v>
      </c>
      <c r="K24" s="79" t="s">
        <v>70</v>
      </c>
      <c r="L24" s="80">
        <v>0</v>
      </c>
      <c r="M24" s="81">
        <v>43</v>
      </c>
      <c r="N24" s="82" t="s">
        <v>70</v>
      </c>
      <c r="O24" s="77">
        <v>0</v>
      </c>
      <c r="P24" s="81">
        <v>67</v>
      </c>
      <c r="Q24" s="79" t="s">
        <v>70</v>
      </c>
      <c r="R24" s="77">
        <v>0</v>
      </c>
      <c r="S24" s="81">
        <v>110</v>
      </c>
      <c r="T24" s="79" t="s">
        <v>70</v>
      </c>
      <c r="U24" s="10"/>
      <c r="V24" s="10"/>
      <c r="W24" s="10"/>
      <c r="X24" s="10"/>
      <c r="Y24" s="10"/>
      <c r="Z24" s="10"/>
      <c r="AA24" s="10"/>
      <c r="AB24" s="10"/>
    </row>
    <row r="25" spans="2:28" s="8" customFormat="1" ht="23.25" customHeight="1">
      <c r="B25" s="4" t="s">
        <v>72</v>
      </c>
      <c r="C25" s="12"/>
      <c r="D25" s="12"/>
      <c r="E25" s="12"/>
      <c r="F25" s="12"/>
      <c r="G25" s="12"/>
      <c r="H25" s="12"/>
      <c r="I25" s="12"/>
      <c r="J25" s="12"/>
      <c r="K25" s="12"/>
      <c r="L25" s="10"/>
      <c r="M25" s="10"/>
      <c r="N25" s="10"/>
      <c r="O25" s="7"/>
      <c r="Q25" s="10"/>
      <c r="R25" s="10"/>
      <c r="S25" s="10"/>
      <c r="T25" s="83" t="s">
        <v>73</v>
      </c>
      <c r="U25" s="10"/>
      <c r="V25" s="10"/>
      <c r="W25" s="10"/>
      <c r="X25" s="10"/>
      <c r="Y25" s="10"/>
      <c r="Z25" s="10"/>
      <c r="AA25" s="10"/>
      <c r="AB25" s="10"/>
    </row>
    <row r="26" spans="2:28" s="8" customFormat="1" ht="15" customHeight="1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2:28" s="8" customFormat="1" ht="1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s="8" customFormat="1" ht="15" customHeight="1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8" customFormat="1" ht="15" customHeight="1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2:28" s="8" customFormat="1" ht="15" customHeight="1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2:28" s="8" customFormat="1" ht="15.75" customHeight="1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2:28" s="8" customFormat="1" ht="15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2:28" s="8" customFormat="1" ht="15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2:28" s="8" customFormat="1" ht="15" customHeight="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2:28" s="8" customFormat="1" ht="15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2:28" s="8" customFormat="1" ht="18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2:28" s="8" customFormat="1" ht="18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 s="8" customFormat="1" ht="18" customHeight="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2:28" s="8" customFormat="1" ht="18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2:28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2:28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2:28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2:28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</sheetData>
  <mergeCells count="7">
    <mergeCell ref="R5:T5"/>
    <mergeCell ref="B5:B6"/>
    <mergeCell ref="C5:E5"/>
    <mergeCell ref="F5:H5"/>
    <mergeCell ref="I5:K5"/>
    <mergeCell ref="L5:N5"/>
    <mergeCell ref="O5:Q5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workbookViewId="0">
      <selection activeCell="C10" sqref="C10"/>
    </sheetView>
  </sheetViews>
  <sheetFormatPr defaultRowHeight="12"/>
  <cols>
    <col min="1" max="1" width="16.75" style="3" customWidth="1"/>
    <col min="2" max="3" width="11.625" style="3" customWidth="1"/>
    <col min="4" max="4" width="5.625" style="3" customWidth="1"/>
    <col min="5" max="6" width="11.625" style="3" customWidth="1"/>
    <col min="7" max="7" width="5.625" style="3" customWidth="1"/>
    <col min="8" max="8" width="19.125" style="3" customWidth="1"/>
    <col min="9" max="256" width="9" style="3"/>
    <col min="257" max="257" width="16.75" style="3" customWidth="1"/>
    <col min="258" max="259" width="11.625" style="3" customWidth="1"/>
    <col min="260" max="260" width="5.625" style="3" customWidth="1"/>
    <col min="261" max="262" width="11.625" style="3" customWidth="1"/>
    <col min="263" max="263" width="5.625" style="3" customWidth="1"/>
    <col min="264" max="264" width="19.125" style="3" customWidth="1"/>
    <col min="265" max="512" width="9" style="3"/>
    <col min="513" max="513" width="16.75" style="3" customWidth="1"/>
    <col min="514" max="515" width="11.625" style="3" customWidth="1"/>
    <col min="516" max="516" width="5.625" style="3" customWidth="1"/>
    <col min="517" max="518" width="11.625" style="3" customWidth="1"/>
    <col min="519" max="519" width="5.625" style="3" customWidth="1"/>
    <col min="520" max="520" width="19.125" style="3" customWidth="1"/>
    <col min="521" max="768" width="9" style="3"/>
    <col min="769" max="769" width="16.75" style="3" customWidth="1"/>
    <col min="770" max="771" width="11.625" style="3" customWidth="1"/>
    <col min="772" max="772" width="5.625" style="3" customWidth="1"/>
    <col min="773" max="774" width="11.625" style="3" customWidth="1"/>
    <col min="775" max="775" width="5.625" style="3" customWidth="1"/>
    <col min="776" max="776" width="19.125" style="3" customWidth="1"/>
    <col min="777" max="1024" width="9" style="3"/>
    <col min="1025" max="1025" width="16.75" style="3" customWidth="1"/>
    <col min="1026" max="1027" width="11.625" style="3" customWidth="1"/>
    <col min="1028" max="1028" width="5.625" style="3" customWidth="1"/>
    <col min="1029" max="1030" width="11.625" style="3" customWidth="1"/>
    <col min="1031" max="1031" width="5.625" style="3" customWidth="1"/>
    <col min="1032" max="1032" width="19.125" style="3" customWidth="1"/>
    <col min="1033" max="1280" width="9" style="3"/>
    <col min="1281" max="1281" width="16.75" style="3" customWidth="1"/>
    <col min="1282" max="1283" width="11.625" style="3" customWidth="1"/>
    <col min="1284" max="1284" width="5.625" style="3" customWidth="1"/>
    <col min="1285" max="1286" width="11.625" style="3" customWidth="1"/>
    <col min="1287" max="1287" width="5.625" style="3" customWidth="1"/>
    <col min="1288" max="1288" width="19.125" style="3" customWidth="1"/>
    <col min="1289" max="1536" width="9" style="3"/>
    <col min="1537" max="1537" width="16.75" style="3" customWidth="1"/>
    <col min="1538" max="1539" width="11.625" style="3" customWidth="1"/>
    <col min="1540" max="1540" width="5.625" style="3" customWidth="1"/>
    <col min="1541" max="1542" width="11.625" style="3" customWidth="1"/>
    <col min="1543" max="1543" width="5.625" style="3" customWidth="1"/>
    <col min="1544" max="1544" width="19.125" style="3" customWidth="1"/>
    <col min="1545" max="1792" width="9" style="3"/>
    <col min="1793" max="1793" width="16.75" style="3" customWidth="1"/>
    <col min="1794" max="1795" width="11.625" style="3" customWidth="1"/>
    <col min="1796" max="1796" width="5.625" style="3" customWidth="1"/>
    <col min="1797" max="1798" width="11.625" style="3" customWidth="1"/>
    <col min="1799" max="1799" width="5.625" style="3" customWidth="1"/>
    <col min="1800" max="1800" width="19.125" style="3" customWidth="1"/>
    <col min="1801" max="2048" width="9" style="3"/>
    <col min="2049" max="2049" width="16.75" style="3" customWidth="1"/>
    <col min="2050" max="2051" width="11.625" style="3" customWidth="1"/>
    <col min="2052" max="2052" width="5.625" style="3" customWidth="1"/>
    <col min="2053" max="2054" width="11.625" style="3" customWidth="1"/>
    <col min="2055" max="2055" width="5.625" style="3" customWidth="1"/>
    <col min="2056" max="2056" width="19.125" style="3" customWidth="1"/>
    <col min="2057" max="2304" width="9" style="3"/>
    <col min="2305" max="2305" width="16.75" style="3" customWidth="1"/>
    <col min="2306" max="2307" width="11.625" style="3" customWidth="1"/>
    <col min="2308" max="2308" width="5.625" style="3" customWidth="1"/>
    <col min="2309" max="2310" width="11.625" style="3" customWidth="1"/>
    <col min="2311" max="2311" width="5.625" style="3" customWidth="1"/>
    <col min="2312" max="2312" width="19.125" style="3" customWidth="1"/>
    <col min="2313" max="2560" width="9" style="3"/>
    <col min="2561" max="2561" width="16.75" style="3" customWidth="1"/>
    <col min="2562" max="2563" width="11.625" style="3" customWidth="1"/>
    <col min="2564" max="2564" width="5.625" style="3" customWidth="1"/>
    <col min="2565" max="2566" width="11.625" style="3" customWidth="1"/>
    <col min="2567" max="2567" width="5.625" style="3" customWidth="1"/>
    <col min="2568" max="2568" width="19.125" style="3" customWidth="1"/>
    <col min="2569" max="2816" width="9" style="3"/>
    <col min="2817" max="2817" width="16.75" style="3" customWidth="1"/>
    <col min="2818" max="2819" width="11.625" style="3" customWidth="1"/>
    <col min="2820" max="2820" width="5.625" style="3" customWidth="1"/>
    <col min="2821" max="2822" width="11.625" style="3" customWidth="1"/>
    <col min="2823" max="2823" width="5.625" style="3" customWidth="1"/>
    <col min="2824" max="2824" width="19.125" style="3" customWidth="1"/>
    <col min="2825" max="3072" width="9" style="3"/>
    <col min="3073" max="3073" width="16.75" style="3" customWidth="1"/>
    <col min="3074" max="3075" width="11.625" style="3" customWidth="1"/>
    <col min="3076" max="3076" width="5.625" style="3" customWidth="1"/>
    <col min="3077" max="3078" width="11.625" style="3" customWidth="1"/>
    <col min="3079" max="3079" width="5.625" style="3" customWidth="1"/>
    <col min="3080" max="3080" width="19.125" style="3" customWidth="1"/>
    <col min="3081" max="3328" width="9" style="3"/>
    <col min="3329" max="3329" width="16.75" style="3" customWidth="1"/>
    <col min="3330" max="3331" width="11.625" style="3" customWidth="1"/>
    <col min="3332" max="3332" width="5.625" style="3" customWidth="1"/>
    <col min="3333" max="3334" width="11.625" style="3" customWidth="1"/>
    <col min="3335" max="3335" width="5.625" style="3" customWidth="1"/>
    <col min="3336" max="3336" width="19.125" style="3" customWidth="1"/>
    <col min="3337" max="3584" width="9" style="3"/>
    <col min="3585" max="3585" width="16.75" style="3" customWidth="1"/>
    <col min="3586" max="3587" width="11.625" style="3" customWidth="1"/>
    <col min="3588" max="3588" width="5.625" style="3" customWidth="1"/>
    <col min="3589" max="3590" width="11.625" style="3" customWidth="1"/>
    <col min="3591" max="3591" width="5.625" style="3" customWidth="1"/>
    <col min="3592" max="3592" width="19.125" style="3" customWidth="1"/>
    <col min="3593" max="3840" width="9" style="3"/>
    <col min="3841" max="3841" width="16.75" style="3" customWidth="1"/>
    <col min="3842" max="3843" width="11.625" style="3" customWidth="1"/>
    <col min="3844" max="3844" width="5.625" style="3" customWidth="1"/>
    <col min="3845" max="3846" width="11.625" style="3" customWidth="1"/>
    <col min="3847" max="3847" width="5.625" style="3" customWidth="1"/>
    <col min="3848" max="3848" width="19.125" style="3" customWidth="1"/>
    <col min="3849" max="4096" width="9" style="3"/>
    <col min="4097" max="4097" width="16.75" style="3" customWidth="1"/>
    <col min="4098" max="4099" width="11.625" style="3" customWidth="1"/>
    <col min="4100" max="4100" width="5.625" style="3" customWidth="1"/>
    <col min="4101" max="4102" width="11.625" style="3" customWidth="1"/>
    <col min="4103" max="4103" width="5.625" style="3" customWidth="1"/>
    <col min="4104" max="4104" width="19.125" style="3" customWidth="1"/>
    <col min="4105" max="4352" width="9" style="3"/>
    <col min="4353" max="4353" width="16.75" style="3" customWidth="1"/>
    <col min="4354" max="4355" width="11.625" style="3" customWidth="1"/>
    <col min="4356" max="4356" width="5.625" style="3" customWidth="1"/>
    <col min="4357" max="4358" width="11.625" style="3" customWidth="1"/>
    <col min="4359" max="4359" width="5.625" style="3" customWidth="1"/>
    <col min="4360" max="4360" width="19.125" style="3" customWidth="1"/>
    <col min="4361" max="4608" width="9" style="3"/>
    <col min="4609" max="4609" width="16.75" style="3" customWidth="1"/>
    <col min="4610" max="4611" width="11.625" style="3" customWidth="1"/>
    <col min="4612" max="4612" width="5.625" style="3" customWidth="1"/>
    <col min="4613" max="4614" width="11.625" style="3" customWidth="1"/>
    <col min="4615" max="4615" width="5.625" style="3" customWidth="1"/>
    <col min="4616" max="4616" width="19.125" style="3" customWidth="1"/>
    <col min="4617" max="4864" width="9" style="3"/>
    <col min="4865" max="4865" width="16.75" style="3" customWidth="1"/>
    <col min="4866" max="4867" width="11.625" style="3" customWidth="1"/>
    <col min="4868" max="4868" width="5.625" style="3" customWidth="1"/>
    <col min="4869" max="4870" width="11.625" style="3" customWidth="1"/>
    <col min="4871" max="4871" width="5.625" style="3" customWidth="1"/>
    <col min="4872" max="4872" width="19.125" style="3" customWidth="1"/>
    <col min="4873" max="5120" width="9" style="3"/>
    <col min="5121" max="5121" width="16.75" style="3" customWidth="1"/>
    <col min="5122" max="5123" width="11.625" style="3" customWidth="1"/>
    <col min="5124" max="5124" width="5.625" style="3" customWidth="1"/>
    <col min="5125" max="5126" width="11.625" style="3" customWidth="1"/>
    <col min="5127" max="5127" width="5.625" style="3" customWidth="1"/>
    <col min="5128" max="5128" width="19.125" style="3" customWidth="1"/>
    <col min="5129" max="5376" width="9" style="3"/>
    <col min="5377" max="5377" width="16.75" style="3" customWidth="1"/>
    <col min="5378" max="5379" width="11.625" style="3" customWidth="1"/>
    <col min="5380" max="5380" width="5.625" style="3" customWidth="1"/>
    <col min="5381" max="5382" width="11.625" style="3" customWidth="1"/>
    <col min="5383" max="5383" width="5.625" style="3" customWidth="1"/>
    <col min="5384" max="5384" width="19.125" style="3" customWidth="1"/>
    <col min="5385" max="5632" width="9" style="3"/>
    <col min="5633" max="5633" width="16.75" style="3" customWidth="1"/>
    <col min="5634" max="5635" width="11.625" style="3" customWidth="1"/>
    <col min="5636" max="5636" width="5.625" style="3" customWidth="1"/>
    <col min="5637" max="5638" width="11.625" style="3" customWidth="1"/>
    <col min="5639" max="5639" width="5.625" style="3" customWidth="1"/>
    <col min="5640" max="5640" width="19.125" style="3" customWidth="1"/>
    <col min="5641" max="5888" width="9" style="3"/>
    <col min="5889" max="5889" width="16.75" style="3" customWidth="1"/>
    <col min="5890" max="5891" width="11.625" style="3" customWidth="1"/>
    <col min="5892" max="5892" width="5.625" style="3" customWidth="1"/>
    <col min="5893" max="5894" width="11.625" style="3" customWidth="1"/>
    <col min="5895" max="5895" width="5.625" style="3" customWidth="1"/>
    <col min="5896" max="5896" width="19.125" style="3" customWidth="1"/>
    <col min="5897" max="6144" width="9" style="3"/>
    <col min="6145" max="6145" width="16.75" style="3" customWidth="1"/>
    <col min="6146" max="6147" width="11.625" style="3" customWidth="1"/>
    <col min="6148" max="6148" width="5.625" style="3" customWidth="1"/>
    <col min="6149" max="6150" width="11.625" style="3" customWidth="1"/>
    <col min="6151" max="6151" width="5.625" style="3" customWidth="1"/>
    <col min="6152" max="6152" width="19.125" style="3" customWidth="1"/>
    <col min="6153" max="6400" width="9" style="3"/>
    <col min="6401" max="6401" width="16.75" style="3" customWidth="1"/>
    <col min="6402" max="6403" width="11.625" style="3" customWidth="1"/>
    <col min="6404" max="6404" width="5.625" style="3" customWidth="1"/>
    <col min="6405" max="6406" width="11.625" style="3" customWidth="1"/>
    <col min="6407" max="6407" width="5.625" style="3" customWidth="1"/>
    <col min="6408" max="6408" width="19.125" style="3" customWidth="1"/>
    <col min="6409" max="6656" width="9" style="3"/>
    <col min="6657" max="6657" width="16.75" style="3" customWidth="1"/>
    <col min="6658" max="6659" width="11.625" style="3" customWidth="1"/>
    <col min="6660" max="6660" width="5.625" style="3" customWidth="1"/>
    <col min="6661" max="6662" width="11.625" style="3" customWidth="1"/>
    <col min="6663" max="6663" width="5.625" style="3" customWidth="1"/>
    <col min="6664" max="6664" width="19.125" style="3" customWidth="1"/>
    <col min="6665" max="6912" width="9" style="3"/>
    <col min="6913" max="6913" width="16.75" style="3" customWidth="1"/>
    <col min="6914" max="6915" width="11.625" style="3" customWidth="1"/>
    <col min="6916" max="6916" width="5.625" style="3" customWidth="1"/>
    <col min="6917" max="6918" width="11.625" style="3" customWidth="1"/>
    <col min="6919" max="6919" width="5.625" style="3" customWidth="1"/>
    <col min="6920" max="6920" width="19.125" style="3" customWidth="1"/>
    <col min="6921" max="7168" width="9" style="3"/>
    <col min="7169" max="7169" width="16.75" style="3" customWidth="1"/>
    <col min="7170" max="7171" width="11.625" style="3" customWidth="1"/>
    <col min="7172" max="7172" width="5.625" style="3" customWidth="1"/>
    <col min="7173" max="7174" width="11.625" style="3" customWidth="1"/>
    <col min="7175" max="7175" width="5.625" style="3" customWidth="1"/>
    <col min="7176" max="7176" width="19.125" style="3" customWidth="1"/>
    <col min="7177" max="7424" width="9" style="3"/>
    <col min="7425" max="7425" width="16.75" style="3" customWidth="1"/>
    <col min="7426" max="7427" width="11.625" style="3" customWidth="1"/>
    <col min="7428" max="7428" width="5.625" style="3" customWidth="1"/>
    <col min="7429" max="7430" width="11.625" style="3" customWidth="1"/>
    <col min="7431" max="7431" width="5.625" style="3" customWidth="1"/>
    <col min="7432" max="7432" width="19.125" style="3" customWidth="1"/>
    <col min="7433" max="7680" width="9" style="3"/>
    <col min="7681" max="7681" width="16.75" style="3" customWidth="1"/>
    <col min="7682" max="7683" width="11.625" style="3" customWidth="1"/>
    <col min="7684" max="7684" width="5.625" style="3" customWidth="1"/>
    <col min="7685" max="7686" width="11.625" style="3" customWidth="1"/>
    <col min="7687" max="7687" width="5.625" style="3" customWidth="1"/>
    <col min="7688" max="7688" width="19.125" style="3" customWidth="1"/>
    <col min="7689" max="7936" width="9" style="3"/>
    <col min="7937" max="7937" width="16.75" style="3" customWidth="1"/>
    <col min="7938" max="7939" width="11.625" style="3" customWidth="1"/>
    <col min="7940" max="7940" width="5.625" style="3" customWidth="1"/>
    <col min="7941" max="7942" width="11.625" style="3" customWidth="1"/>
    <col min="7943" max="7943" width="5.625" style="3" customWidth="1"/>
    <col min="7944" max="7944" width="19.125" style="3" customWidth="1"/>
    <col min="7945" max="8192" width="9" style="3"/>
    <col min="8193" max="8193" width="16.75" style="3" customWidth="1"/>
    <col min="8194" max="8195" width="11.625" style="3" customWidth="1"/>
    <col min="8196" max="8196" width="5.625" style="3" customWidth="1"/>
    <col min="8197" max="8198" width="11.625" style="3" customWidth="1"/>
    <col min="8199" max="8199" width="5.625" style="3" customWidth="1"/>
    <col min="8200" max="8200" width="19.125" style="3" customWidth="1"/>
    <col min="8201" max="8448" width="9" style="3"/>
    <col min="8449" max="8449" width="16.75" style="3" customWidth="1"/>
    <col min="8450" max="8451" width="11.625" style="3" customWidth="1"/>
    <col min="8452" max="8452" width="5.625" style="3" customWidth="1"/>
    <col min="8453" max="8454" width="11.625" style="3" customWidth="1"/>
    <col min="8455" max="8455" width="5.625" style="3" customWidth="1"/>
    <col min="8456" max="8456" width="19.125" style="3" customWidth="1"/>
    <col min="8457" max="8704" width="9" style="3"/>
    <col min="8705" max="8705" width="16.75" style="3" customWidth="1"/>
    <col min="8706" max="8707" width="11.625" style="3" customWidth="1"/>
    <col min="8708" max="8708" width="5.625" style="3" customWidth="1"/>
    <col min="8709" max="8710" width="11.625" style="3" customWidth="1"/>
    <col min="8711" max="8711" width="5.625" style="3" customWidth="1"/>
    <col min="8712" max="8712" width="19.125" style="3" customWidth="1"/>
    <col min="8713" max="8960" width="9" style="3"/>
    <col min="8961" max="8961" width="16.75" style="3" customWidth="1"/>
    <col min="8962" max="8963" width="11.625" style="3" customWidth="1"/>
    <col min="8964" max="8964" width="5.625" style="3" customWidth="1"/>
    <col min="8965" max="8966" width="11.625" style="3" customWidth="1"/>
    <col min="8967" max="8967" width="5.625" style="3" customWidth="1"/>
    <col min="8968" max="8968" width="19.125" style="3" customWidth="1"/>
    <col min="8969" max="9216" width="9" style="3"/>
    <col min="9217" max="9217" width="16.75" style="3" customWidth="1"/>
    <col min="9218" max="9219" width="11.625" style="3" customWidth="1"/>
    <col min="9220" max="9220" width="5.625" style="3" customWidth="1"/>
    <col min="9221" max="9222" width="11.625" style="3" customWidth="1"/>
    <col min="9223" max="9223" width="5.625" style="3" customWidth="1"/>
    <col min="9224" max="9224" width="19.125" style="3" customWidth="1"/>
    <col min="9225" max="9472" width="9" style="3"/>
    <col min="9473" max="9473" width="16.75" style="3" customWidth="1"/>
    <col min="9474" max="9475" width="11.625" style="3" customWidth="1"/>
    <col min="9476" max="9476" width="5.625" style="3" customWidth="1"/>
    <col min="9477" max="9478" width="11.625" style="3" customWidth="1"/>
    <col min="9479" max="9479" width="5.625" style="3" customWidth="1"/>
    <col min="9480" max="9480" width="19.125" style="3" customWidth="1"/>
    <col min="9481" max="9728" width="9" style="3"/>
    <col min="9729" max="9729" width="16.75" style="3" customWidth="1"/>
    <col min="9730" max="9731" width="11.625" style="3" customWidth="1"/>
    <col min="9732" max="9732" width="5.625" style="3" customWidth="1"/>
    <col min="9733" max="9734" width="11.625" style="3" customWidth="1"/>
    <col min="9735" max="9735" width="5.625" style="3" customWidth="1"/>
    <col min="9736" max="9736" width="19.125" style="3" customWidth="1"/>
    <col min="9737" max="9984" width="9" style="3"/>
    <col min="9985" max="9985" width="16.75" style="3" customWidth="1"/>
    <col min="9986" max="9987" width="11.625" style="3" customWidth="1"/>
    <col min="9988" max="9988" width="5.625" style="3" customWidth="1"/>
    <col min="9989" max="9990" width="11.625" style="3" customWidth="1"/>
    <col min="9991" max="9991" width="5.625" style="3" customWidth="1"/>
    <col min="9992" max="9992" width="19.125" style="3" customWidth="1"/>
    <col min="9993" max="10240" width="9" style="3"/>
    <col min="10241" max="10241" width="16.75" style="3" customWidth="1"/>
    <col min="10242" max="10243" width="11.625" style="3" customWidth="1"/>
    <col min="10244" max="10244" width="5.625" style="3" customWidth="1"/>
    <col min="10245" max="10246" width="11.625" style="3" customWidth="1"/>
    <col min="10247" max="10247" width="5.625" style="3" customWidth="1"/>
    <col min="10248" max="10248" width="19.125" style="3" customWidth="1"/>
    <col min="10249" max="10496" width="9" style="3"/>
    <col min="10497" max="10497" width="16.75" style="3" customWidth="1"/>
    <col min="10498" max="10499" width="11.625" style="3" customWidth="1"/>
    <col min="10500" max="10500" width="5.625" style="3" customWidth="1"/>
    <col min="10501" max="10502" width="11.625" style="3" customWidth="1"/>
    <col min="10503" max="10503" width="5.625" style="3" customWidth="1"/>
    <col min="10504" max="10504" width="19.125" style="3" customWidth="1"/>
    <col min="10505" max="10752" width="9" style="3"/>
    <col min="10753" max="10753" width="16.75" style="3" customWidth="1"/>
    <col min="10754" max="10755" width="11.625" style="3" customWidth="1"/>
    <col min="10756" max="10756" width="5.625" style="3" customWidth="1"/>
    <col min="10757" max="10758" width="11.625" style="3" customWidth="1"/>
    <col min="10759" max="10759" width="5.625" style="3" customWidth="1"/>
    <col min="10760" max="10760" width="19.125" style="3" customWidth="1"/>
    <col min="10761" max="11008" width="9" style="3"/>
    <col min="11009" max="11009" width="16.75" style="3" customWidth="1"/>
    <col min="11010" max="11011" width="11.625" style="3" customWidth="1"/>
    <col min="11012" max="11012" width="5.625" style="3" customWidth="1"/>
    <col min="11013" max="11014" width="11.625" style="3" customWidth="1"/>
    <col min="11015" max="11015" width="5.625" style="3" customWidth="1"/>
    <col min="11016" max="11016" width="19.125" style="3" customWidth="1"/>
    <col min="11017" max="11264" width="9" style="3"/>
    <col min="11265" max="11265" width="16.75" style="3" customWidth="1"/>
    <col min="11266" max="11267" width="11.625" style="3" customWidth="1"/>
    <col min="11268" max="11268" width="5.625" style="3" customWidth="1"/>
    <col min="11269" max="11270" width="11.625" style="3" customWidth="1"/>
    <col min="11271" max="11271" width="5.625" style="3" customWidth="1"/>
    <col min="11272" max="11272" width="19.125" style="3" customWidth="1"/>
    <col min="11273" max="11520" width="9" style="3"/>
    <col min="11521" max="11521" width="16.75" style="3" customWidth="1"/>
    <col min="11522" max="11523" width="11.625" style="3" customWidth="1"/>
    <col min="11524" max="11524" width="5.625" style="3" customWidth="1"/>
    <col min="11525" max="11526" width="11.625" style="3" customWidth="1"/>
    <col min="11527" max="11527" width="5.625" style="3" customWidth="1"/>
    <col min="11528" max="11528" width="19.125" style="3" customWidth="1"/>
    <col min="11529" max="11776" width="9" style="3"/>
    <col min="11777" max="11777" width="16.75" style="3" customWidth="1"/>
    <col min="11778" max="11779" width="11.625" style="3" customWidth="1"/>
    <col min="11780" max="11780" width="5.625" style="3" customWidth="1"/>
    <col min="11781" max="11782" width="11.625" style="3" customWidth="1"/>
    <col min="11783" max="11783" width="5.625" style="3" customWidth="1"/>
    <col min="11784" max="11784" width="19.125" style="3" customWidth="1"/>
    <col min="11785" max="12032" width="9" style="3"/>
    <col min="12033" max="12033" width="16.75" style="3" customWidth="1"/>
    <col min="12034" max="12035" width="11.625" style="3" customWidth="1"/>
    <col min="12036" max="12036" width="5.625" style="3" customWidth="1"/>
    <col min="12037" max="12038" width="11.625" style="3" customWidth="1"/>
    <col min="12039" max="12039" width="5.625" style="3" customWidth="1"/>
    <col min="12040" max="12040" width="19.125" style="3" customWidth="1"/>
    <col min="12041" max="12288" width="9" style="3"/>
    <col min="12289" max="12289" width="16.75" style="3" customWidth="1"/>
    <col min="12290" max="12291" width="11.625" style="3" customWidth="1"/>
    <col min="12292" max="12292" width="5.625" style="3" customWidth="1"/>
    <col min="12293" max="12294" width="11.625" style="3" customWidth="1"/>
    <col min="12295" max="12295" width="5.625" style="3" customWidth="1"/>
    <col min="12296" max="12296" width="19.125" style="3" customWidth="1"/>
    <col min="12297" max="12544" width="9" style="3"/>
    <col min="12545" max="12545" width="16.75" style="3" customWidth="1"/>
    <col min="12546" max="12547" width="11.625" style="3" customWidth="1"/>
    <col min="12548" max="12548" width="5.625" style="3" customWidth="1"/>
    <col min="12549" max="12550" width="11.625" style="3" customWidth="1"/>
    <col min="12551" max="12551" width="5.625" style="3" customWidth="1"/>
    <col min="12552" max="12552" width="19.125" style="3" customWidth="1"/>
    <col min="12553" max="12800" width="9" style="3"/>
    <col min="12801" max="12801" width="16.75" style="3" customWidth="1"/>
    <col min="12802" max="12803" width="11.625" style="3" customWidth="1"/>
    <col min="12804" max="12804" width="5.625" style="3" customWidth="1"/>
    <col min="12805" max="12806" width="11.625" style="3" customWidth="1"/>
    <col min="12807" max="12807" width="5.625" style="3" customWidth="1"/>
    <col min="12808" max="12808" width="19.125" style="3" customWidth="1"/>
    <col min="12809" max="13056" width="9" style="3"/>
    <col min="13057" max="13057" width="16.75" style="3" customWidth="1"/>
    <col min="13058" max="13059" width="11.625" style="3" customWidth="1"/>
    <col min="13060" max="13060" width="5.625" style="3" customWidth="1"/>
    <col min="13061" max="13062" width="11.625" style="3" customWidth="1"/>
    <col min="13063" max="13063" width="5.625" style="3" customWidth="1"/>
    <col min="13064" max="13064" width="19.125" style="3" customWidth="1"/>
    <col min="13065" max="13312" width="9" style="3"/>
    <col min="13313" max="13313" width="16.75" style="3" customWidth="1"/>
    <col min="13314" max="13315" width="11.625" style="3" customWidth="1"/>
    <col min="13316" max="13316" width="5.625" style="3" customWidth="1"/>
    <col min="13317" max="13318" width="11.625" style="3" customWidth="1"/>
    <col min="13319" max="13319" width="5.625" style="3" customWidth="1"/>
    <col min="13320" max="13320" width="19.125" style="3" customWidth="1"/>
    <col min="13321" max="13568" width="9" style="3"/>
    <col min="13569" max="13569" width="16.75" style="3" customWidth="1"/>
    <col min="13570" max="13571" width="11.625" style="3" customWidth="1"/>
    <col min="13572" max="13572" width="5.625" style="3" customWidth="1"/>
    <col min="13573" max="13574" width="11.625" style="3" customWidth="1"/>
    <col min="13575" max="13575" width="5.625" style="3" customWidth="1"/>
    <col min="13576" max="13576" width="19.125" style="3" customWidth="1"/>
    <col min="13577" max="13824" width="9" style="3"/>
    <col min="13825" max="13825" width="16.75" style="3" customWidth="1"/>
    <col min="13826" max="13827" width="11.625" style="3" customWidth="1"/>
    <col min="13828" max="13828" width="5.625" style="3" customWidth="1"/>
    <col min="13829" max="13830" width="11.625" style="3" customWidth="1"/>
    <col min="13831" max="13831" width="5.625" style="3" customWidth="1"/>
    <col min="13832" max="13832" width="19.125" style="3" customWidth="1"/>
    <col min="13833" max="14080" width="9" style="3"/>
    <col min="14081" max="14081" width="16.75" style="3" customWidth="1"/>
    <col min="14082" max="14083" width="11.625" style="3" customWidth="1"/>
    <col min="14084" max="14084" width="5.625" style="3" customWidth="1"/>
    <col min="14085" max="14086" width="11.625" style="3" customWidth="1"/>
    <col min="14087" max="14087" width="5.625" style="3" customWidth="1"/>
    <col min="14088" max="14088" width="19.125" style="3" customWidth="1"/>
    <col min="14089" max="14336" width="9" style="3"/>
    <col min="14337" max="14337" width="16.75" style="3" customWidth="1"/>
    <col min="14338" max="14339" width="11.625" style="3" customWidth="1"/>
    <col min="14340" max="14340" width="5.625" style="3" customWidth="1"/>
    <col min="14341" max="14342" width="11.625" style="3" customWidth="1"/>
    <col min="14343" max="14343" width="5.625" style="3" customWidth="1"/>
    <col min="14344" max="14344" width="19.125" style="3" customWidth="1"/>
    <col min="14345" max="14592" width="9" style="3"/>
    <col min="14593" max="14593" width="16.75" style="3" customWidth="1"/>
    <col min="14594" max="14595" width="11.625" style="3" customWidth="1"/>
    <col min="14596" max="14596" width="5.625" style="3" customWidth="1"/>
    <col min="14597" max="14598" width="11.625" style="3" customWidth="1"/>
    <col min="14599" max="14599" width="5.625" style="3" customWidth="1"/>
    <col min="14600" max="14600" width="19.125" style="3" customWidth="1"/>
    <col min="14601" max="14848" width="9" style="3"/>
    <col min="14849" max="14849" width="16.75" style="3" customWidth="1"/>
    <col min="14850" max="14851" width="11.625" style="3" customWidth="1"/>
    <col min="14852" max="14852" width="5.625" style="3" customWidth="1"/>
    <col min="14853" max="14854" width="11.625" style="3" customWidth="1"/>
    <col min="14855" max="14855" width="5.625" style="3" customWidth="1"/>
    <col min="14856" max="14856" width="19.125" style="3" customWidth="1"/>
    <col min="14857" max="15104" width="9" style="3"/>
    <col min="15105" max="15105" width="16.75" style="3" customWidth="1"/>
    <col min="15106" max="15107" width="11.625" style="3" customWidth="1"/>
    <col min="15108" max="15108" width="5.625" style="3" customWidth="1"/>
    <col min="15109" max="15110" width="11.625" style="3" customWidth="1"/>
    <col min="15111" max="15111" width="5.625" style="3" customWidth="1"/>
    <col min="15112" max="15112" width="19.125" style="3" customWidth="1"/>
    <col min="15113" max="15360" width="9" style="3"/>
    <col min="15361" max="15361" width="16.75" style="3" customWidth="1"/>
    <col min="15362" max="15363" width="11.625" style="3" customWidth="1"/>
    <col min="15364" max="15364" width="5.625" style="3" customWidth="1"/>
    <col min="15365" max="15366" width="11.625" style="3" customWidth="1"/>
    <col min="15367" max="15367" width="5.625" style="3" customWidth="1"/>
    <col min="15368" max="15368" width="19.125" style="3" customWidth="1"/>
    <col min="15369" max="15616" width="9" style="3"/>
    <col min="15617" max="15617" width="16.75" style="3" customWidth="1"/>
    <col min="15618" max="15619" width="11.625" style="3" customWidth="1"/>
    <col min="15620" max="15620" width="5.625" style="3" customWidth="1"/>
    <col min="15621" max="15622" width="11.625" style="3" customWidth="1"/>
    <col min="15623" max="15623" width="5.625" style="3" customWidth="1"/>
    <col min="15624" max="15624" width="19.125" style="3" customWidth="1"/>
    <col min="15625" max="15872" width="9" style="3"/>
    <col min="15873" max="15873" width="16.75" style="3" customWidth="1"/>
    <col min="15874" max="15875" width="11.625" style="3" customWidth="1"/>
    <col min="15876" max="15876" width="5.625" style="3" customWidth="1"/>
    <col min="15877" max="15878" width="11.625" style="3" customWidth="1"/>
    <col min="15879" max="15879" width="5.625" style="3" customWidth="1"/>
    <col min="15880" max="15880" width="19.125" style="3" customWidth="1"/>
    <col min="15881" max="16128" width="9" style="3"/>
    <col min="16129" max="16129" width="16.75" style="3" customWidth="1"/>
    <col min="16130" max="16131" width="11.625" style="3" customWidth="1"/>
    <col min="16132" max="16132" width="5.625" style="3" customWidth="1"/>
    <col min="16133" max="16134" width="11.625" style="3" customWidth="1"/>
    <col min="16135" max="16135" width="5.625" style="3" customWidth="1"/>
    <col min="16136" max="16136" width="19.125" style="3" customWidth="1"/>
    <col min="16137" max="16384" width="9" style="3"/>
  </cols>
  <sheetData>
    <row r="1" spans="1:17" s="8" customFormat="1" ht="15" customHeight="1">
      <c r="A1" s="4" t="s">
        <v>43</v>
      </c>
      <c r="B1" s="12"/>
      <c r="C1" s="12"/>
      <c r="D1" s="12"/>
      <c r="E1" s="12"/>
      <c r="F1" s="12"/>
      <c r="G1" s="12"/>
      <c r="H1" s="12"/>
      <c r="I1" s="10"/>
      <c r="J1" s="10"/>
      <c r="K1" s="10"/>
      <c r="L1" s="10"/>
      <c r="M1" s="10"/>
      <c r="N1" s="10"/>
      <c r="O1" s="10"/>
      <c r="P1" s="10"/>
      <c r="Q1" s="10"/>
    </row>
    <row r="2" spans="1:17" s="8" customFormat="1" ht="15" customHeight="1">
      <c r="A2" s="11"/>
      <c r="B2" s="12"/>
      <c r="C2" s="12"/>
      <c r="D2" s="12"/>
      <c r="E2" s="12"/>
      <c r="F2" s="12"/>
      <c r="G2" s="12"/>
      <c r="H2" s="12"/>
      <c r="I2" s="10"/>
      <c r="J2" s="10"/>
      <c r="K2" s="10"/>
      <c r="L2" s="10"/>
      <c r="M2" s="10"/>
      <c r="N2" s="10"/>
      <c r="O2" s="10"/>
      <c r="P2" s="10"/>
      <c r="Q2" s="10"/>
    </row>
    <row r="3" spans="1:17" s="8" customFormat="1" ht="15" customHeight="1" thickBot="1">
      <c r="A3" s="11"/>
      <c r="B3" s="12"/>
      <c r="C3" s="12"/>
      <c r="D3" s="12"/>
      <c r="E3" s="12"/>
      <c r="F3" s="12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</row>
    <row r="4" spans="1:17" s="8" customFormat="1" ht="20.100000000000001" customHeight="1">
      <c r="A4" s="286" t="s">
        <v>46</v>
      </c>
      <c r="B4" s="288" t="s">
        <v>74</v>
      </c>
      <c r="C4" s="288"/>
      <c r="D4" s="288"/>
      <c r="E4" s="288" t="s">
        <v>75</v>
      </c>
      <c r="F4" s="288"/>
      <c r="G4" s="288"/>
      <c r="H4" s="289" t="s">
        <v>76</v>
      </c>
      <c r="I4" s="10"/>
      <c r="J4" s="10"/>
      <c r="K4" s="10"/>
      <c r="L4" s="10"/>
      <c r="M4" s="10"/>
      <c r="N4" s="10"/>
      <c r="O4" s="10"/>
      <c r="P4" s="10"/>
      <c r="Q4" s="10"/>
    </row>
    <row r="5" spans="1:17" s="8" customFormat="1" ht="20.100000000000001" customHeight="1" thickBot="1">
      <c r="A5" s="287"/>
      <c r="B5" s="14" t="s">
        <v>53</v>
      </c>
      <c r="C5" s="14" t="s">
        <v>77</v>
      </c>
      <c r="D5" s="84" t="s">
        <v>55</v>
      </c>
      <c r="E5" s="14" t="s">
        <v>53</v>
      </c>
      <c r="F5" s="14" t="s">
        <v>77</v>
      </c>
      <c r="G5" s="84" t="s">
        <v>55</v>
      </c>
      <c r="H5" s="290"/>
      <c r="I5" s="10"/>
      <c r="J5" s="10"/>
      <c r="K5" s="10"/>
      <c r="L5" s="10"/>
      <c r="M5" s="10"/>
      <c r="N5" s="10"/>
      <c r="O5" s="10"/>
      <c r="P5" s="10"/>
      <c r="Q5" s="10"/>
    </row>
    <row r="6" spans="1:17" s="8" customFormat="1" ht="32.25" customHeight="1">
      <c r="A6" s="85" t="s">
        <v>56</v>
      </c>
      <c r="B6" s="86">
        <f>SUM(B7:B8)</f>
        <v>127767994</v>
      </c>
      <c r="C6" s="86">
        <f>SUM(C7:C8)</f>
        <v>128057352</v>
      </c>
      <c r="D6" s="87">
        <f>C6/B6*100-100</f>
        <v>0.22647142757831773</v>
      </c>
      <c r="E6" s="86">
        <f>SUM(E7:E8)</f>
        <v>7254704</v>
      </c>
      <c r="F6" s="86">
        <f>SUM(F7:F8)</f>
        <v>7410719</v>
      </c>
      <c r="G6" s="88">
        <f>F6/E6*100-100</f>
        <v>2.1505357075905636</v>
      </c>
      <c r="H6" s="291" t="s">
        <v>78</v>
      </c>
      <c r="I6" s="10"/>
      <c r="J6" s="10"/>
      <c r="K6" s="10"/>
      <c r="L6" s="10"/>
      <c r="M6" s="10"/>
      <c r="N6" s="10"/>
      <c r="O6" s="10"/>
      <c r="P6" s="10"/>
      <c r="Q6" s="10"/>
    </row>
    <row r="7" spans="1:17" s="8" customFormat="1" ht="32.25" customHeight="1">
      <c r="A7" s="89" t="s">
        <v>57</v>
      </c>
      <c r="B7" s="26">
        <v>62348977</v>
      </c>
      <c r="C7" s="26">
        <v>62327737</v>
      </c>
      <c r="D7" s="90">
        <f t="shared" ref="D7:D26" si="0">C7/B7*100-100</f>
        <v>-3.4066316757687787E-2</v>
      </c>
      <c r="E7" s="26">
        <v>3638994</v>
      </c>
      <c r="F7" s="26">
        <v>3704220</v>
      </c>
      <c r="G7" s="91">
        <f t="shared" ref="G7:G26" si="1">F7/E7*100-100</f>
        <v>1.7924184541112282</v>
      </c>
      <c r="H7" s="284"/>
      <c r="I7" s="10"/>
      <c r="J7" s="10"/>
      <c r="K7" s="10"/>
      <c r="L7" s="10"/>
      <c r="M7" s="10"/>
      <c r="N7" s="10"/>
      <c r="O7" s="10"/>
      <c r="P7" s="10"/>
      <c r="Q7" s="10"/>
    </row>
    <row r="8" spans="1:17" s="8" customFormat="1" ht="32.25" customHeight="1">
      <c r="A8" s="92" t="s">
        <v>58</v>
      </c>
      <c r="B8" s="32">
        <v>65419017</v>
      </c>
      <c r="C8" s="32">
        <v>65729615</v>
      </c>
      <c r="D8" s="93">
        <f t="shared" si="0"/>
        <v>0.47478243214813176</v>
      </c>
      <c r="E8" s="32">
        <v>3615710</v>
      </c>
      <c r="F8" s="32">
        <v>3706499</v>
      </c>
      <c r="G8" s="94">
        <f t="shared" si="1"/>
        <v>2.5109591200621821</v>
      </c>
      <c r="H8" s="284"/>
      <c r="I8" s="10"/>
      <c r="J8" s="10"/>
      <c r="K8" s="10"/>
      <c r="L8" s="10"/>
      <c r="M8" s="10"/>
      <c r="N8" s="10"/>
      <c r="O8" s="10"/>
      <c r="P8" s="10"/>
      <c r="Q8" s="10"/>
    </row>
    <row r="9" spans="1:17" s="8" customFormat="1" ht="32.25" customHeight="1">
      <c r="A9" s="95" t="s">
        <v>59</v>
      </c>
      <c r="B9" s="96">
        <v>1555505</v>
      </c>
      <c r="C9" s="96">
        <v>1648037</v>
      </c>
      <c r="D9" s="97">
        <f t="shared" si="0"/>
        <v>5.9486790463547266</v>
      </c>
      <c r="E9" s="96">
        <v>150115</v>
      </c>
      <c r="F9" s="96">
        <v>160228</v>
      </c>
      <c r="G9" s="98">
        <f t="shared" si="1"/>
        <v>6.7368350930952801</v>
      </c>
      <c r="H9" s="284" t="s">
        <v>79</v>
      </c>
      <c r="I9" s="10"/>
      <c r="J9" s="10"/>
      <c r="K9" s="10"/>
      <c r="L9" s="10"/>
      <c r="M9" s="10"/>
      <c r="N9" s="10"/>
      <c r="O9" s="10"/>
      <c r="P9" s="10"/>
      <c r="Q9" s="10"/>
    </row>
    <row r="10" spans="1:17" s="8" customFormat="1" ht="32.25" customHeight="1">
      <c r="A10" s="95" t="s">
        <v>61</v>
      </c>
      <c r="B10" s="96">
        <v>49566305</v>
      </c>
      <c r="C10" s="96">
        <v>51950504</v>
      </c>
      <c r="D10" s="97">
        <f t="shared" si="0"/>
        <v>4.8101205042417376</v>
      </c>
      <c r="E10" s="96">
        <v>2758637</v>
      </c>
      <c r="F10" s="96">
        <v>2933802</v>
      </c>
      <c r="G10" s="98">
        <f t="shared" si="1"/>
        <v>6.3496937074359465</v>
      </c>
      <c r="H10" s="284"/>
      <c r="I10" s="10"/>
      <c r="J10" s="10"/>
      <c r="K10" s="10"/>
      <c r="L10" s="10"/>
      <c r="M10" s="10"/>
      <c r="N10" s="10"/>
      <c r="O10" s="10"/>
      <c r="P10" s="10"/>
      <c r="Q10" s="10"/>
    </row>
    <row r="11" spans="1:17" s="8" customFormat="1" ht="32.25" customHeight="1">
      <c r="A11" s="95" t="s">
        <v>62</v>
      </c>
      <c r="B11" s="99">
        <v>377914.78</v>
      </c>
      <c r="C11" s="99">
        <v>377950.1</v>
      </c>
      <c r="D11" s="97">
        <f t="shared" si="0"/>
        <v>9.3460224021839622E-3</v>
      </c>
      <c r="E11" s="99">
        <v>5164.0200000000004</v>
      </c>
      <c r="F11" s="99">
        <v>5165.04</v>
      </c>
      <c r="G11" s="98">
        <f t="shared" si="1"/>
        <v>1.975205363262944E-2</v>
      </c>
      <c r="H11" s="284"/>
      <c r="I11" s="10"/>
      <c r="J11" s="10"/>
      <c r="K11" s="10"/>
      <c r="L11" s="10"/>
      <c r="M11" s="10"/>
      <c r="N11" s="10"/>
      <c r="O11" s="10"/>
      <c r="P11" s="10"/>
      <c r="Q11" s="10"/>
    </row>
    <row r="12" spans="1:17" s="8" customFormat="1" ht="32.25" customHeight="1" thickBot="1">
      <c r="A12" s="100" t="s">
        <v>64</v>
      </c>
      <c r="B12" s="101">
        <v>342.7</v>
      </c>
      <c r="C12" s="101">
        <v>343.4</v>
      </c>
      <c r="D12" s="102">
        <f t="shared" si="0"/>
        <v>0.20426028596438073</v>
      </c>
      <c r="E12" s="101">
        <v>1404.9</v>
      </c>
      <c r="F12" s="101">
        <v>1434.8</v>
      </c>
      <c r="G12" s="103">
        <f t="shared" si="1"/>
        <v>2.1282653569649028</v>
      </c>
      <c r="H12" s="104" t="s">
        <v>80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7" s="8" customFormat="1" ht="32.25" customHeight="1">
      <c r="A13" s="105" t="s">
        <v>65</v>
      </c>
      <c r="B13" s="106">
        <f>SUM(B20,B17,B14,B23)</f>
        <v>127767994</v>
      </c>
      <c r="C13" s="106">
        <f>SUM(C20,C17,C14,C23)</f>
        <v>128057352</v>
      </c>
      <c r="D13" s="107">
        <f t="shared" si="0"/>
        <v>0.22647142757831773</v>
      </c>
      <c r="E13" s="106">
        <v>7254704</v>
      </c>
      <c r="F13" s="106">
        <f>SUM(F20,F17,F14,F23)</f>
        <v>7410719</v>
      </c>
      <c r="G13" s="108">
        <f t="shared" si="1"/>
        <v>2.1505357075905636</v>
      </c>
      <c r="H13" s="284" t="s">
        <v>81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s="8" customFormat="1" ht="32.25" customHeight="1">
      <c r="A14" s="109" t="s">
        <v>82</v>
      </c>
      <c r="B14" s="65">
        <f>SUM(B15:B16)</f>
        <v>17521234</v>
      </c>
      <c r="C14" s="65">
        <f>SUM(C15:C16)</f>
        <v>16803444</v>
      </c>
      <c r="D14" s="110">
        <f t="shared" si="0"/>
        <v>-4.0966863406995202</v>
      </c>
      <c r="E14" s="65">
        <f>SUM(E15:E16)</f>
        <v>1069498</v>
      </c>
      <c r="F14" s="65">
        <f>SUM(F15:F16)</f>
        <v>1065254</v>
      </c>
      <c r="G14" s="111">
        <f t="shared" si="1"/>
        <v>-0.39682168643606985</v>
      </c>
      <c r="H14" s="284"/>
      <c r="I14" s="10"/>
      <c r="J14" s="10"/>
      <c r="K14" s="10"/>
      <c r="L14" s="10"/>
      <c r="M14" s="10"/>
      <c r="N14" s="10"/>
      <c r="O14" s="10"/>
      <c r="P14" s="10"/>
      <c r="Q14" s="10"/>
    </row>
    <row r="15" spans="1:17" s="8" customFormat="1" ht="32.25" customHeight="1">
      <c r="A15" s="89" t="s">
        <v>57</v>
      </c>
      <c r="B15" s="26">
        <v>8971683</v>
      </c>
      <c r="C15" s="26">
        <v>8602329</v>
      </c>
      <c r="D15" s="90">
        <f t="shared" si="0"/>
        <v>-4.1168864303386528</v>
      </c>
      <c r="E15" s="26">
        <v>548030</v>
      </c>
      <c r="F15" s="26">
        <v>545767</v>
      </c>
      <c r="G15" s="91">
        <f t="shared" si="1"/>
        <v>-0.41293359852562617</v>
      </c>
      <c r="H15" s="284"/>
      <c r="I15" s="10"/>
      <c r="J15" s="10"/>
      <c r="K15" s="10"/>
      <c r="L15" s="10"/>
      <c r="M15" s="10"/>
      <c r="N15" s="10"/>
      <c r="O15" s="10"/>
      <c r="P15" s="10"/>
      <c r="Q15" s="10"/>
    </row>
    <row r="16" spans="1:17" s="8" customFormat="1" ht="32.25" customHeight="1">
      <c r="A16" s="92" t="s">
        <v>58</v>
      </c>
      <c r="B16" s="32">
        <v>8549551</v>
      </c>
      <c r="C16" s="32">
        <v>8201115</v>
      </c>
      <c r="D16" s="93">
        <f t="shared" si="0"/>
        <v>-4.0754888765503665</v>
      </c>
      <c r="E16" s="32">
        <v>521468</v>
      </c>
      <c r="F16" s="32">
        <v>519487</v>
      </c>
      <c r="G16" s="94">
        <f t="shared" si="1"/>
        <v>-0.37988908235979579</v>
      </c>
      <c r="H16" s="284"/>
      <c r="I16" s="10"/>
      <c r="J16" s="10"/>
      <c r="K16" s="10"/>
      <c r="L16" s="10"/>
      <c r="M16" s="10"/>
      <c r="N16" s="10"/>
      <c r="O16" s="10"/>
      <c r="P16" s="10"/>
      <c r="Q16" s="10"/>
    </row>
    <row r="17" spans="1:17" s="8" customFormat="1" ht="32.25" customHeight="1">
      <c r="A17" s="109" t="s">
        <v>83</v>
      </c>
      <c r="B17" s="65">
        <f>SUM(B18:B19)</f>
        <v>84092414</v>
      </c>
      <c r="C17" s="65">
        <f>SUM(C18:C19)</f>
        <v>81031800</v>
      </c>
      <c r="D17" s="110">
        <f t="shared" si="0"/>
        <v>-3.6395839462998367</v>
      </c>
      <c r="E17" s="65">
        <f>SUM(E18:E19)</f>
        <v>4901072</v>
      </c>
      <c r="F17" s="65">
        <f>SUM(F18:F19)</f>
        <v>4791445</v>
      </c>
      <c r="G17" s="112">
        <f t="shared" si="1"/>
        <v>-2.236796358021266</v>
      </c>
      <c r="H17" s="284" t="s">
        <v>84</v>
      </c>
      <c r="I17" s="10"/>
      <c r="J17" s="10"/>
      <c r="K17" s="10"/>
      <c r="L17" s="10"/>
      <c r="M17" s="10"/>
      <c r="N17" s="10"/>
      <c r="O17" s="10"/>
      <c r="P17" s="10"/>
      <c r="Q17" s="10"/>
    </row>
    <row r="18" spans="1:17" s="8" customFormat="1" ht="32.25" customHeight="1">
      <c r="A18" s="89" t="s">
        <v>57</v>
      </c>
      <c r="B18" s="26">
        <v>42210963</v>
      </c>
      <c r="C18" s="26">
        <v>40684202</v>
      </c>
      <c r="D18" s="90">
        <f t="shared" si="0"/>
        <v>-3.6169774188757486</v>
      </c>
      <c r="E18" s="26">
        <v>2516565</v>
      </c>
      <c r="F18" s="26">
        <v>2457337</v>
      </c>
      <c r="G18" s="113">
        <f t="shared" si="1"/>
        <v>-2.3535255397734574</v>
      </c>
      <c r="H18" s="284"/>
      <c r="I18" s="10"/>
      <c r="J18" s="10"/>
      <c r="K18" s="10"/>
      <c r="L18" s="10"/>
      <c r="M18" s="10"/>
      <c r="N18" s="10"/>
      <c r="O18" s="10"/>
      <c r="P18" s="10"/>
      <c r="Q18" s="10"/>
    </row>
    <row r="19" spans="1:17" s="8" customFormat="1" ht="32.25" customHeight="1">
      <c r="A19" s="92" t="s">
        <v>58</v>
      </c>
      <c r="B19" s="32">
        <v>41881451</v>
      </c>
      <c r="C19" s="32">
        <v>40347598</v>
      </c>
      <c r="D19" s="93">
        <f t="shared" si="0"/>
        <v>-3.6623683358057377</v>
      </c>
      <c r="E19" s="32">
        <v>2384507</v>
      </c>
      <c r="F19" s="32">
        <v>2334108</v>
      </c>
      <c r="G19" s="114">
        <f t="shared" si="1"/>
        <v>-2.1136025182563998</v>
      </c>
      <c r="H19" s="284"/>
      <c r="I19" s="10"/>
      <c r="J19" s="10"/>
      <c r="K19" s="10"/>
      <c r="L19" s="10"/>
      <c r="M19" s="10"/>
      <c r="N19" s="10"/>
      <c r="O19" s="10"/>
      <c r="P19" s="10"/>
      <c r="Q19" s="10"/>
    </row>
    <row r="20" spans="1:17" s="8" customFormat="1" ht="32.25" customHeight="1">
      <c r="A20" s="109" t="s">
        <v>85</v>
      </c>
      <c r="B20" s="65">
        <f>SUM(B21:B22)</f>
        <v>25672005</v>
      </c>
      <c r="C20" s="65">
        <f>SUM(C21:C22)</f>
        <v>29245685</v>
      </c>
      <c r="D20" s="110">
        <f t="shared" si="0"/>
        <v>13.920533281292208</v>
      </c>
      <c r="E20" s="65">
        <f>SUM(E21:E22)</f>
        <v>1248562</v>
      </c>
      <c r="F20" s="65">
        <f>SUM(F21:F22)</f>
        <v>1492085</v>
      </c>
      <c r="G20" s="111">
        <f t="shared" si="1"/>
        <v>19.504277721090332</v>
      </c>
      <c r="H20" s="284"/>
      <c r="I20" s="10"/>
      <c r="J20" s="10"/>
      <c r="K20" s="10"/>
      <c r="L20" s="10"/>
      <c r="M20" s="10"/>
      <c r="N20" s="10"/>
      <c r="O20" s="10"/>
      <c r="P20" s="10"/>
      <c r="Q20" s="10"/>
    </row>
    <row r="21" spans="1:17" s="8" customFormat="1" ht="32.25" customHeight="1">
      <c r="A21" s="89" t="s">
        <v>57</v>
      </c>
      <c r="B21" s="26">
        <v>10874599</v>
      </c>
      <c r="C21" s="26">
        <v>12470412</v>
      </c>
      <c r="D21" s="90">
        <f t="shared" si="0"/>
        <v>14.674683636610425</v>
      </c>
      <c r="E21" s="26">
        <v>551422</v>
      </c>
      <c r="F21" s="26">
        <v>664750</v>
      </c>
      <c r="G21" s="91">
        <f t="shared" si="1"/>
        <v>20.551954764227759</v>
      </c>
      <c r="H21" s="284"/>
      <c r="I21" s="10"/>
      <c r="J21" s="10"/>
      <c r="K21" s="10"/>
      <c r="L21" s="10"/>
      <c r="M21" s="10"/>
      <c r="N21" s="10"/>
      <c r="O21" s="10"/>
      <c r="P21" s="10"/>
      <c r="Q21" s="10"/>
    </row>
    <row r="22" spans="1:17" s="8" customFormat="1" ht="32.25" customHeight="1">
      <c r="A22" s="92" t="s">
        <v>58</v>
      </c>
      <c r="B22" s="32">
        <v>14797406</v>
      </c>
      <c r="C22" s="32">
        <v>16775273</v>
      </c>
      <c r="D22" s="93">
        <f t="shared" si="0"/>
        <v>13.366308932795377</v>
      </c>
      <c r="E22" s="32">
        <v>697140</v>
      </c>
      <c r="F22" s="32">
        <v>827335</v>
      </c>
      <c r="G22" s="94">
        <f t="shared" si="1"/>
        <v>18.675588834380477</v>
      </c>
      <c r="H22" s="284"/>
      <c r="I22" s="10"/>
      <c r="J22" s="10"/>
      <c r="K22" s="10"/>
      <c r="L22" s="10"/>
      <c r="M22" s="10"/>
      <c r="N22" s="10"/>
      <c r="O22" s="10"/>
      <c r="P22" s="10"/>
      <c r="Q22" s="10"/>
    </row>
    <row r="23" spans="1:17" s="8" customFormat="1" ht="32.25" customHeight="1">
      <c r="A23" s="95" t="s">
        <v>69</v>
      </c>
      <c r="B23" s="96">
        <v>482341</v>
      </c>
      <c r="C23" s="96">
        <v>976423</v>
      </c>
      <c r="D23" s="115"/>
      <c r="E23" s="96">
        <v>35572</v>
      </c>
      <c r="F23" s="96">
        <v>61935</v>
      </c>
      <c r="G23" s="116"/>
      <c r="H23" s="284" t="s">
        <v>86</v>
      </c>
      <c r="I23" s="10"/>
      <c r="J23" s="10"/>
      <c r="K23" s="10"/>
      <c r="L23" s="10"/>
      <c r="M23" s="10"/>
      <c r="N23" s="10"/>
      <c r="O23" s="10"/>
      <c r="P23" s="10"/>
      <c r="Q23" s="10"/>
    </row>
    <row r="24" spans="1:17" s="8" customFormat="1" ht="32.25" customHeight="1">
      <c r="A24" s="117" t="s">
        <v>87</v>
      </c>
      <c r="B24" s="118">
        <v>43.3</v>
      </c>
      <c r="C24" s="118">
        <v>45</v>
      </c>
      <c r="D24" s="110">
        <f t="shared" si="0"/>
        <v>3.9260969976905358</v>
      </c>
      <c r="E24" s="118">
        <v>41.5</v>
      </c>
      <c r="F24" s="118">
        <v>42.9</v>
      </c>
      <c r="G24" s="111">
        <f t="shared" si="1"/>
        <v>3.3734939759036138</v>
      </c>
      <c r="H24" s="284"/>
      <c r="I24" s="10"/>
      <c r="J24" s="10"/>
      <c r="K24" s="10"/>
      <c r="L24" s="10"/>
      <c r="M24" s="10"/>
      <c r="N24" s="10"/>
      <c r="O24" s="10"/>
      <c r="P24" s="10"/>
      <c r="Q24" s="10"/>
    </row>
    <row r="25" spans="1:17" s="8" customFormat="1" ht="32.25" customHeight="1">
      <c r="A25" s="89" t="s">
        <v>57</v>
      </c>
      <c r="B25" s="119">
        <v>41.9</v>
      </c>
      <c r="C25" s="119">
        <v>43.4</v>
      </c>
      <c r="D25" s="90">
        <f t="shared" si="0"/>
        <v>3.5799522673030992</v>
      </c>
      <c r="E25" s="119">
        <v>40.4</v>
      </c>
      <c r="F25" s="119">
        <v>41.7</v>
      </c>
      <c r="G25" s="91">
        <f t="shared" si="1"/>
        <v>3.2178217821782198</v>
      </c>
      <c r="H25" s="284"/>
      <c r="I25" s="10"/>
      <c r="J25" s="10"/>
      <c r="K25" s="10"/>
      <c r="L25" s="10"/>
      <c r="M25" s="10"/>
      <c r="N25" s="10"/>
      <c r="O25" s="10"/>
      <c r="P25" s="10"/>
      <c r="Q25" s="10"/>
    </row>
    <row r="26" spans="1:17" s="8" customFormat="1" ht="32.25" customHeight="1" thickBot="1">
      <c r="A26" s="120" t="s">
        <v>58</v>
      </c>
      <c r="B26" s="121">
        <v>44.7</v>
      </c>
      <c r="C26" s="121">
        <v>46.4</v>
      </c>
      <c r="D26" s="122">
        <f t="shared" si="0"/>
        <v>3.8031319910514441</v>
      </c>
      <c r="E26" s="121">
        <v>42.6</v>
      </c>
      <c r="F26" s="121">
        <v>44.1</v>
      </c>
      <c r="G26" s="123">
        <f t="shared" si="1"/>
        <v>3.5211267605633765</v>
      </c>
      <c r="H26" s="285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8" customFormat="1" ht="15" customHeight="1">
      <c r="A27" s="7" t="s">
        <v>88</v>
      </c>
      <c r="B27" s="11"/>
      <c r="C27" s="11"/>
      <c r="D27" s="11"/>
      <c r="E27" s="11"/>
      <c r="F27" s="11"/>
      <c r="G27" s="11"/>
      <c r="H27" s="124"/>
      <c r="I27" s="10"/>
      <c r="J27" s="10"/>
      <c r="K27" s="10"/>
      <c r="L27" s="10"/>
      <c r="M27" s="10"/>
      <c r="N27" s="10"/>
      <c r="O27" s="10"/>
      <c r="P27" s="10"/>
      <c r="Q27" s="10"/>
    </row>
    <row r="28" spans="1:17" s="8" customFormat="1" ht="15" customHeight="1">
      <c r="A28" s="7" t="s">
        <v>89</v>
      </c>
      <c r="B28" s="10"/>
      <c r="C28" s="10"/>
      <c r="D28" s="10"/>
      <c r="E28" s="10"/>
      <c r="F28" s="10"/>
      <c r="G28" s="10"/>
      <c r="H28" s="10" t="s">
        <v>90</v>
      </c>
      <c r="I28" s="10"/>
      <c r="J28" s="10"/>
      <c r="K28" s="10"/>
      <c r="L28" s="10"/>
      <c r="M28" s="10"/>
      <c r="N28" s="10"/>
      <c r="O28" s="10"/>
      <c r="P28" s="10"/>
      <c r="Q28" s="10"/>
    </row>
    <row r="29" spans="1:17" s="8" customFormat="1" ht="1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s="8" customFormat="1" ht="1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8" customFormat="1" ht="1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8" customFormat="1" ht="1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8" customFormat="1" ht="1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8" customFormat="1" ht="1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s="8" customFormat="1" ht="1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8" customFormat="1" ht="1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s="8" customFormat="1" ht="18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s="8" customFormat="1" ht="18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8" customFormat="1" ht="18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s="8" customFormat="1" ht="18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</sheetData>
  <mergeCells count="9">
    <mergeCell ref="H13:H16"/>
    <mergeCell ref="H17:H22"/>
    <mergeCell ref="H23:H26"/>
    <mergeCell ref="A4:A5"/>
    <mergeCell ref="B4:D4"/>
    <mergeCell ref="E4:G4"/>
    <mergeCell ref="H4:H5"/>
    <mergeCell ref="H6:H8"/>
    <mergeCell ref="H9:H1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headerFooter>
    <oddFooter>&amp;C‐15‐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topLeftCell="A10" zoomScaleNormal="100" workbookViewId="0">
      <selection activeCell="C7" sqref="C7"/>
    </sheetView>
  </sheetViews>
  <sheetFormatPr defaultRowHeight="13.5"/>
  <cols>
    <col min="1" max="1" width="7.875" style="125" customWidth="1"/>
    <col min="2" max="2" width="9.625" style="125" customWidth="1"/>
    <col min="3" max="3" width="9.25" style="125" bestFit="1" customWidth="1"/>
    <col min="4" max="6" width="9.125" style="125" bestFit="1" customWidth="1"/>
    <col min="7" max="7" width="9.25" style="125" bestFit="1" customWidth="1"/>
    <col min="8" max="10" width="9.125" style="125" bestFit="1" customWidth="1"/>
    <col min="11" max="14" width="9" style="4"/>
    <col min="15" max="256" width="9" style="125"/>
    <col min="257" max="257" width="7.875" style="125" customWidth="1"/>
    <col min="258" max="258" width="9.625" style="125" customWidth="1"/>
    <col min="259" max="259" width="9.25" style="125" bestFit="1" customWidth="1"/>
    <col min="260" max="262" width="9.125" style="125" bestFit="1" customWidth="1"/>
    <col min="263" max="263" width="9.25" style="125" bestFit="1" customWidth="1"/>
    <col min="264" max="266" width="9.125" style="125" bestFit="1" customWidth="1"/>
    <col min="267" max="512" width="9" style="125"/>
    <col min="513" max="513" width="7.875" style="125" customWidth="1"/>
    <col min="514" max="514" width="9.625" style="125" customWidth="1"/>
    <col min="515" max="515" width="9.25" style="125" bestFit="1" customWidth="1"/>
    <col min="516" max="518" width="9.125" style="125" bestFit="1" customWidth="1"/>
    <col min="519" max="519" width="9.25" style="125" bestFit="1" customWidth="1"/>
    <col min="520" max="522" width="9.125" style="125" bestFit="1" customWidth="1"/>
    <col min="523" max="768" width="9" style="125"/>
    <col min="769" max="769" width="7.875" style="125" customWidth="1"/>
    <col min="770" max="770" width="9.625" style="125" customWidth="1"/>
    <col min="771" max="771" width="9.25" style="125" bestFit="1" customWidth="1"/>
    <col min="772" max="774" width="9.125" style="125" bestFit="1" customWidth="1"/>
    <col min="775" max="775" width="9.25" style="125" bestFit="1" customWidth="1"/>
    <col min="776" max="778" width="9.125" style="125" bestFit="1" customWidth="1"/>
    <col min="779" max="1024" width="9" style="125"/>
    <col min="1025" max="1025" width="7.875" style="125" customWidth="1"/>
    <col min="1026" max="1026" width="9.625" style="125" customWidth="1"/>
    <col min="1027" max="1027" width="9.25" style="125" bestFit="1" customWidth="1"/>
    <col min="1028" max="1030" width="9.125" style="125" bestFit="1" customWidth="1"/>
    <col min="1031" max="1031" width="9.25" style="125" bestFit="1" customWidth="1"/>
    <col min="1032" max="1034" width="9.125" style="125" bestFit="1" customWidth="1"/>
    <col min="1035" max="1280" width="9" style="125"/>
    <col min="1281" max="1281" width="7.875" style="125" customWidth="1"/>
    <col min="1282" max="1282" width="9.625" style="125" customWidth="1"/>
    <col min="1283" max="1283" width="9.25" style="125" bestFit="1" customWidth="1"/>
    <col min="1284" max="1286" width="9.125" style="125" bestFit="1" customWidth="1"/>
    <col min="1287" max="1287" width="9.25" style="125" bestFit="1" customWidth="1"/>
    <col min="1288" max="1290" width="9.125" style="125" bestFit="1" customWidth="1"/>
    <col min="1291" max="1536" width="9" style="125"/>
    <col min="1537" max="1537" width="7.875" style="125" customWidth="1"/>
    <col min="1538" max="1538" width="9.625" style="125" customWidth="1"/>
    <col min="1539" max="1539" width="9.25" style="125" bestFit="1" customWidth="1"/>
    <col min="1540" max="1542" width="9.125" style="125" bestFit="1" customWidth="1"/>
    <col min="1543" max="1543" width="9.25" style="125" bestFit="1" customWidth="1"/>
    <col min="1544" max="1546" width="9.125" style="125" bestFit="1" customWidth="1"/>
    <col min="1547" max="1792" width="9" style="125"/>
    <col min="1793" max="1793" width="7.875" style="125" customWidth="1"/>
    <col min="1794" max="1794" width="9.625" style="125" customWidth="1"/>
    <col min="1795" max="1795" width="9.25" style="125" bestFit="1" customWidth="1"/>
    <col min="1796" max="1798" width="9.125" style="125" bestFit="1" customWidth="1"/>
    <col min="1799" max="1799" width="9.25" style="125" bestFit="1" customWidth="1"/>
    <col min="1800" max="1802" width="9.125" style="125" bestFit="1" customWidth="1"/>
    <col min="1803" max="2048" width="9" style="125"/>
    <col min="2049" max="2049" width="7.875" style="125" customWidth="1"/>
    <col min="2050" max="2050" width="9.625" style="125" customWidth="1"/>
    <col min="2051" max="2051" width="9.25" style="125" bestFit="1" customWidth="1"/>
    <col min="2052" max="2054" width="9.125" style="125" bestFit="1" customWidth="1"/>
    <col min="2055" max="2055" width="9.25" style="125" bestFit="1" customWidth="1"/>
    <col min="2056" max="2058" width="9.125" style="125" bestFit="1" customWidth="1"/>
    <col min="2059" max="2304" width="9" style="125"/>
    <col min="2305" max="2305" width="7.875" style="125" customWidth="1"/>
    <col min="2306" max="2306" width="9.625" style="125" customWidth="1"/>
    <col min="2307" max="2307" width="9.25" style="125" bestFit="1" customWidth="1"/>
    <col min="2308" max="2310" width="9.125" style="125" bestFit="1" customWidth="1"/>
    <col min="2311" max="2311" width="9.25" style="125" bestFit="1" customWidth="1"/>
    <col min="2312" max="2314" width="9.125" style="125" bestFit="1" customWidth="1"/>
    <col min="2315" max="2560" width="9" style="125"/>
    <col min="2561" max="2561" width="7.875" style="125" customWidth="1"/>
    <col min="2562" max="2562" width="9.625" style="125" customWidth="1"/>
    <col min="2563" max="2563" width="9.25" style="125" bestFit="1" customWidth="1"/>
    <col min="2564" max="2566" width="9.125" style="125" bestFit="1" customWidth="1"/>
    <col min="2567" max="2567" width="9.25" style="125" bestFit="1" customWidth="1"/>
    <col min="2568" max="2570" width="9.125" style="125" bestFit="1" customWidth="1"/>
    <col min="2571" max="2816" width="9" style="125"/>
    <col min="2817" max="2817" width="7.875" style="125" customWidth="1"/>
    <col min="2818" max="2818" width="9.625" style="125" customWidth="1"/>
    <col min="2819" max="2819" width="9.25" style="125" bestFit="1" customWidth="1"/>
    <col min="2820" max="2822" width="9.125" style="125" bestFit="1" customWidth="1"/>
    <col min="2823" max="2823" width="9.25" style="125" bestFit="1" customWidth="1"/>
    <col min="2824" max="2826" width="9.125" style="125" bestFit="1" customWidth="1"/>
    <col min="2827" max="3072" width="9" style="125"/>
    <col min="3073" max="3073" width="7.875" style="125" customWidth="1"/>
    <col min="3074" max="3074" width="9.625" style="125" customWidth="1"/>
    <col min="3075" max="3075" width="9.25" style="125" bestFit="1" customWidth="1"/>
    <col min="3076" max="3078" width="9.125" style="125" bestFit="1" customWidth="1"/>
    <col min="3079" max="3079" width="9.25" style="125" bestFit="1" customWidth="1"/>
    <col min="3080" max="3082" width="9.125" style="125" bestFit="1" customWidth="1"/>
    <col min="3083" max="3328" width="9" style="125"/>
    <col min="3329" max="3329" width="7.875" style="125" customWidth="1"/>
    <col min="3330" max="3330" width="9.625" style="125" customWidth="1"/>
    <col min="3331" max="3331" width="9.25" style="125" bestFit="1" customWidth="1"/>
    <col min="3332" max="3334" width="9.125" style="125" bestFit="1" customWidth="1"/>
    <col min="3335" max="3335" width="9.25" style="125" bestFit="1" customWidth="1"/>
    <col min="3336" max="3338" width="9.125" style="125" bestFit="1" customWidth="1"/>
    <col min="3339" max="3584" width="9" style="125"/>
    <col min="3585" max="3585" width="7.875" style="125" customWidth="1"/>
    <col min="3586" max="3586" width="9.625" style="125" customWidth="1"/>
    <col min="3587" max="3587" width="9.25" style="125" bestFit="1" customWidth="1"/>
    <col min="3588" max="3590" width="9.125" style="125" bestFit="1" customWidth="1"/>
    <col min="3591" max="3591" width="9.25" style="125" bestFit="1" customWidth="1"/>
    <col min="3592" max="3594" width="9.125" style="125" bestFit="1" customWidth="1"/>
    <col min="3595" max="3840" width="9" style="125"/>
    <col min="3841" max="3841" width="7.875" style="125" customWidth="1"/>
    <col min="3842" max="3842" width="9.625" style="125" customWidth="1"/>
    <col min="3843" max="3843" width="9.25" style="125" bestFit="1" customWidth="1"/>
    <col min="3844" max="3846" width="9.125" style="125" bestFit="1" customWidth="1"/>
    <col min="3847" max="3847" width="9.25" style="125" bestFit="1" customWidth="1"/>
    <col min="3848" max="3850" width="9.125" style="125" bestFit="1" customWidth="1"/>
    <col min="3851" max="4096" width="9" style="125"/>
    <col min="4097" max="4097" width="7.875" style="125" customWidth="1"/>
    <col min="4098" max="4098" width="9.625" style="125" customWidth="1"/>
    <col min="4099" max="4099" width="9.25" style="125" bestFit="1" customWidth="1"/>
    <col min="4100" max="4102" width="9.125" style="125" bestFit="1" customWidth="1"/>
    <col min="4103" max="4103" width="9.25" style="125" bestFit="1" customWidth="1"/>
    <col min="4104" max="4106" width="9.125" style="125" bestFit="1" customWidth="1"/>
    <col min="4107" max="4352" width="9" style="125"/>
    <col min="4353" max="4353" width="7.875" style="125" customWidth="1"/>
    <col min="4354" max="4354" width="9.625" style="125" customWidth="1"/>
    <col min="4355" max="4355" width="9.25" style="125" bestFit="1" customWidth="1"/>
    <col min="4356" max="4358" width="9.125" style="125" bestFit="1" customWidth="1"/>
    <col min="4359" max="4359" width="9.25" style="125" bestFit="1" customWidth="1"/>
    <col min="4360" max="4362" width="9.125" style="125" bestFit="1" customWidth="1"/>
    <col min="4363" max="4608" width="9" style="125"/>
    <col min="4609" max="4609" width="7.875" style="125" customWidth="1"/>
    <col min="4610" max="4610" width="9.625" style="125" customWidth="1"/>
    <col min="4611" max="4611" width="9.25" style="125" bestFit="1" customWidth="1"/>
    <col min="4612" max="4614" width="9.125" style="125" bestFit="1" customWidth="1"/>
    <col min="4615" max="4615" width="9.25" style="125" bestFit="1" customWidth="1"/>
    <col min="4616" max="4618" width="9.125" style="125" bestFit="1" customWidth="1"/>
    <col min="4619" max="4864" width="9" style="125"/>
    <col min="4865" max="4865" width="7.875" style="125" customWidth="1"/>
    <col min="4866" max="4866" width="9.625" style="125" customWidth="1"/>
    <col min="4867" max="4867" width="9.25" style="125" bestFit="1" customWidth="1"/>
    <col min="4868" max="4870" width="9.125" style="125" bestFit="1" customWidth="1"/>
    <col min="4871" max="4871" width="9.25" style="125" bestFit="1" customWidth="1"/>
    <col min="4872" max="4874" width="9.125" style="125" bestFit="1" customWidth="1"/>
    <col min="4875" max="5120" width="9" style="125"/>
    <col min="5121" max="5121" width="7.875" style="125" customWidth="1"/>
    <col min="5122" max="5122" width="9.625" style="125" customWidth="1"/>
    <col min="5123" max="5123" width="9.25" style="125" bestFit="1" customWidth="1"/>
    <col min="5124" max="5126" width="9.125" style="125" bestFit="1" customWidth="1"/>
    <col min="5127" max="5127" width="9.25" style="125" bestFit="1" customWidth="1"/>
    <col min="5128" max="5130" width="9.125" style="125" bestFit="1" customWidth="1"/>
    <col min="5131" max="5376" width="9" style="125"/>
    <col min="5377" max="5377" width="7.875" style="125" customWidth="1"/>
    <col min="5378" max="5378" width="9.625" style="125" customWidth="1"/>
    <col min="5379" max="5379" width="9.25" style="125" bestFit="1" customWidth="1"/>
    <col min="5380" max="5382" width="9.125" style="125" bestFit="1" customWidth="1"/>
    <col min="5383" max="5383" width="9.25" style="125" bestFit="1" customWidth="1"/>
    <col min="5384" max="5386" width="9.125" style="125" bestFit="1" customWidth="1"/>
    <col min="5387" max="5632" width="9" style="125"/>
    <col min="5633" max="5633" width="7.875" style="125" customWidth="1"/>
    <col min="5634" max="5634" width="9.625" style="125" customWidth="1"/>
    <col min="5635" max="5635" width="9.25" style="125" bestFit="1" customWidth="1"/>
    <col min="5636" max="5638" width="9.125" style="125" bestFit="1" customWidth="1"/>
    <col min="5639" max="5639" width="9.25" style="125" bestFit="1" customWidth="1"/>
    <col min="5640" max="5642" width="9.125" style="125" bestFit="1" customWidth="1"/>
    <col min="5643" max="5888" width="9" style="125"/>
    <col min="5889" max="5889" width="7.875" style="125" customWidth="1"/>
    <col min="5890" max="5890" width="9.625" style="125" customWidth="1"/>
    <col min="5891" max="5891" width="9.25" style="125" bestFit="1" customWidth="1"/>
    <col min="5892" max="5894" width="9.125" style="125" bestFit="1" customWidth="1"/>
    <col min="5895" max="5895" width="9.25" style="125" bestFit="1" customWidth="1"/>
    <col min="5896" max="5898" width="9.125" style="125" bestFit="1" customWidth="1"/>
    <col min="5899" max="6144" width="9" style="125"/>
    <col min="6145" max="6145" width="7.875" style="125" customWidth="1"/>
    <col min="6146" max="6146" width="9.625" style="125" customWidth="1"/>
    <col min="6147" max="6147" width="9.25" style="125" bestFit="1" customWidth="1"/>
    <col min="6148" max="6150" width="9.125" style="125" bestFit="1" customWidth="1"/>
    <col min="6151" max="6151" width="9.25" style="125" bestFit="1" customWidth="1"/>
    <col min="6152" max="6154" width="9.125" style="125" bestFit="1" customWidth="1"/>
    <col min="6155" max="6400" width="9" style="125"/>
    <col min="6401" max="6401" width="7.875" style="125" customWidth="1"/>
    <col min="6402" max="6402" width="9.625" style="125" customWidth="1"/>
    <col min="6403" max="6403" width="9.25" style="125" bestFit="1" customWidth="1"/>
    <col min="6404" max="6406" width="9.125" style="125" bestFit="1" customWidth="1"/>
    <col min="6407" max="6407" width="9.25" style="125" bestFit="1" customWidth="1"/>
    <col min="6408" max="6410" width="9.125" style="125" bestFit="1" customWidth="1"/>
    <col min="6411" max="6656" width="9" style="125"/>
    <col min="6657" max="6657" width="7.875" style="125" customWidth="1"/>
    <col min="6658" max="6658" width="9.625" style="125" customWidth="1"/>
    <col min="6659" max="6659" width="9.25" style="125" bestFit="1" customWidth="1"/>
    <col min="6660" max="6662" width="9.125" style="125" bestFit="1" customWidth="1"/>
    <col min="6663" max="6663" width="9.25" style="125" bestFit="1" customWidth="1"/>
    <col min="6664" max="6666" width="9.125" style="125" bestFit="1" customWidth="1"/>
    <col min="6667" max="6912" width="9" style="125"/>
    <col min="6913" max="6913" width="7.875" style="125" customWidth="1"/>
    <col min="6914" max="6914" width="9.625" style="125" customWidth="1"/>
    <col min="6915" max="6915" width="9.25" style="125" bestFit="1" customWidth="1"/>
    <col min="6916" max="6918" width="9.125" style="125" bestFit="1" customWidth="1"/>
    <col min="6919" max="6919" width="9.25" style="125" bestFit="1" customWidth="1"/>
    <col min="6920" max="6922" width="9.125" style="125" bestFit="1" customWidth="1"/>
    <col min="6923" max="7168" width="9" style="125"/>
    <col min="7169" max="7169" width="7.875" style="125" customWidth="1"/>
    <col min="7170" max="7170" width="9.625" style="125" customWidth="1"/>
    <col min="7171" max="7171" width="9.25" style="125" bestFit="1" customWidth="1"/>
    <col min="7172" max="7174" width="9.125" style="125" bestFit="1" customWidth="1"/>
    <col min="7175" max="7175" width="9.25" style="125" bestFit="1" customWidth="1"/>
    <col min="7176" max="7178" width="9.125" style="125" bestFit="1" customWidth="1"/>
    <col min="7179" max="7424" width="9" style="125"/>
    <col min="7425" max="7425" width="7.875" style="125" customWidth="1"/>
    <col min="7426" max="7426" width="9.625" style="125" customWidth="1"/>
    <col min="7427" max="7427" width="9.25" style="125" bestFit="1" customWidth="1"/>
    <col min="7428" max="7430" width="9.125" style="125" bestFit="1" customWidth="1"/>
    <col min="7431" max="7431" width="9.25" style="125" bestFit="1" customWidth="1"/>
    <col min="7432" max="7434" width="9.125" style="125" bestFit="1" customWidth="1"/>
    <col min="7435" max="7680" width="9" style="125"/>
    <col min="7681" max="7681" width="7.875" style="125" customWidth="1"/>
    <col min="7682" max="7682" width="9.625" style="125" customWidth="1"/>
    <col min="7683" max="7683" width="9.25" style="125" bestFit="1" customWidth="1"/>
    <col min="7684" max="7686" width="9.125" style="125" bestFit="1" customWidth="1"/>
    <col min="7687" max="7687" width="9.25" style="125" bestFit="1" customWidth="1"/>
    <col min="7688" max="7690" width="9.125" style="125" bestFit="1" customWidth="1"/>
    <col min="7691" max="7936" width="9" style="125"/>
    <col min="7937" max="7937" width="7.875" style="125" customWidth="1"/>
    <col min="7938" max="7938" width="9.625" style="125" customWidth="1"/>
    <col min="7939" max="7939" width="9.25" style="125" bestFit="1" customWidth="1"/>
    <col min="7940" max="7942" width="9.125" style="125" bestFit="1" customWidth="1"/>
    <col min="7943" max="7943" width="9.25" style="125" bestFit="1" customWidth="1"/>
    <col min="7944" max="7946" width="9.125" style="125" bestFit="1" customWidth="1"/>
    <col min="7947" max="8192" width="9" style="125"/>
    <col min="8193" max="8193" width="7.875" style="125" customWidth="1"/>
    <col min="8194" max="8194" width="9.625" style="125" customWidth="1"/>
    <col min="8195" max="8195" width="9.25" style="125" bestFit="1" customWidth="1"/>
    <col min="8196" max="8198" width="9.125" style="125" bestFit="1" customWidth="1"/>
    <col min="8199" max="8199" width="9.25" style="125" bestFit="1" customWidth="1"/>
    <col min="8200" max="8202" width="9.125" style="125" bestFit="1" customWidth="1"/>
    <col min="8203" max="8448" width="9" style="125"/>
    <col min="8449" max="8449" width="7.875" style="125" customWidth="1"/>
    <col min="8450" max="8450" width="9.625" style="125" customWidth="1"/>
    <col min="8451" max="8451" width="9.25" style="125" bestFit="1" customWidth="1"/>
    <col min="8452" max="8454" width="9.125" style="125" bestFit="1" customWidth="1"/>
    <col min="8455" max="8455" width="9.25" style="125" bestFit="1" customWidth="1"/>
    <col min="8456" max="8458" width="9.125" style="125" bestFit="1" customWidth="1"/>
    <col min="8459" max="8704" width="9" style="125"/>
    <col min="8705" max="8705" width="7.875" style="125" customWidth="1"/>
    <col min="8706" max="8706" width="9.625" style="125" customWidth="1"/>
    <col min="8707" max="8707" width="9.25" style="125" bestFit="1" customWidth="1"/>
    <col min="8708" max="8710" width="9.125" style="125" bestFit="1" customWidth="1"/>
    <col min="8711" max="8711" width="9.25" style="125" bestFit="1" customWidth="1"/>
    <col min="8712" max="8714" width="9.125" style="125" bestFit="1" customWidth="1"/>
    <col min="8715" max="8960" width="9" style="125"/>
    <col min="8961" max="8961" width="7.875" style="125" customWidth="1"/>
    <col min="8962" max="8962" width="9.625" style="125" customWidth="1"/>
    <col min="8963" max="8963" width="9.25" style="125" bestFit="1" customWidth="1"/>
    <col min="8964" max="8966" width="9.125" style="125" bestFit="1" customWidth="1"/>
    <col min="8967" max="8967" width="9.25" style="125" bestFit="1" customWidth="1"/>
    <col min="8968" max="8970" width="9.125" style="125" bestFit="1" customWidth="1"/>
    <col min="8971" max="9216" width="9" style="125"/>
    <col min="9217" max="9217" width="7.875" style="125" customWidth="1"/>
    <col min="9218" max="9218" width="9.625" style="125" customWidth="1"/>
    <col min="9219" max="9219" width="9.25" style="125" bestFit="1" customWidth="1"/>
    <col min="9220" max="9222" width="9.125" style="125" bestFit="1" customWidth="1"/>
    <col min="9223" max="9223" width="9.25" style="125" bestFit="1" customWidth="1"/>
    <col min="9224" max="9226" width="9.125" style="125" bestFit="1" customWidth="1"/>
    <col min="9227" max="9472" width="9" style="125"/>
    <col min="9473" max="9473" width="7.875" style="125" customWidth="1"/>
    <col min="9474" max="9474" width="9.625" style="125" customWidth="1"/>
    <col min="9475" max="9475" width="9.25" style="125" bestFit="1" customWidth="1"/>
    <col min="9476" max="9478" width="9.125" style="125" bestFit="1" customWidth="1"/>
    <col min="9479" max="9479" width="9.25" style="125" bestFit="1" customWidth="1"/>
    <col min="9480" max="9482" width="9.125" style="125" bestFit="1" customWidth="1"/>
    <col min="9483" max="9728" width="9" style="125"/>
    <col min="9729" max="9729" width="7.875" style="125" customWidth="1"/>
    <col min="9730" max="9730" width="9.625" style="125" customWidth="1"/>
    <col min="9731" max="9731" width="9.25" style="125" bestFit="1" customWidth="1"/>
    <col min="9732" max="9734" width="9.125" style="125" bestFit="1" customWidth="1"/>
    <col min="9735" max="9735" width="9.25" style="125" bestFit="1" customWidth="1"/>
    <col min="9736" max="9738" width="9.125" style="125" bestFit="1" customWidth="1"/>
    <col min="9739" max="9984" width="9" style="125"/>
    <col min="9985" max="9985" width="7.875" style="125" customWidth="1"/>
    <col min="9986" max="9986" width="9.625" style="125" customWidth="1"/>
    <col min="9987" max="9987" width="9.25" style="125" bestFit="1" customWidth="1"/>
    <col min="9988" max="9990" width="9.125" style="125" bestFit="1" customWidth="1"/>
    <col min="9991" max="9991" width="9.25" style="125" bestFit="1" customWidth="1"/>
    <col min="9992" max="9994" width="9.125" style="125" bestFit="1" customWidth="1"/>
    <col min="9995" max="10240" width="9" style="125"/>
    <col min="10241" max="10241" width="7.875" style="125" customWidth="1"/>
    <col min="10242" max="10242" width="9.625" style="125" customWidth="1"/>
    <col min="10243" max="10243" width="9.25" style="125" bestFit="1" customWidth="1"/>
    <col min="10244" max="10246" width="9.125" style="125" bestFit="1" customWidth="1"/>
    <col min="10247" max="10247" width="9.25" style="125" bestFit="1" customWidth="1"/>
    <col min="10248" max="10250" width="9.125" style="125" bestFit="1" customWidth="1"/>
    <col min="10251" max="10496" width="9" style="125"/>
    <col min="10497" max="10497" width="7.875" style="125" customWidth="1"/>
    <col min="10498" max="10498" width="9.625" style="125" customWidth="1"/>
    <col min="10499" max="10499" width="9.25" style="125" bestFit="1" customWidth="1"/>
    <col min="10500" max="10502" width="9.125" style="125" bestFit="1" customWidth="1"/>
    <col min="10503" max="10503" width="9.25" style="125" bestFit="1" customWidth="1"/>
    <col min="10504" max="10506" width="9.125" style="125" bestFit="1" customWidth="1"/>
    <col min="10507" max="10752" width="9" style="125"/>
    <col min="10753" max="10753" width="7.875" style="125" customWidth="1"/>
    <col min="10754" max="10754" width="9.625" style="125" customWidth="1"/>
    <col min="10755" max="10755" width="9.25" style="125" bestFit="1" customWidth="1"/>
    <col min="10756" max="10758" width="9.125" style="125" bestFit="1" customWidth="1"/>
    <col min="10759" max="10759" width="9.25" style="125" bestFit="1" customWidth="1"/>
    <col min="10760" max="10762" width="9.125" style="125" bestFit="1" customWidth="1"/>
    <col min="10763" max="11008" width="9" style="125"/>
    <col min="11009" max="11009" width="7.875" style="125" customWidth="1"/>
    <col min="11010" max="11010" width="9.625" style="125" customWidth="1"/>
    <col min="11011" max="11011" width="9.25" style="125" bestFit="1" customWidth="1"/>
    <col min="11012" max="11014" width="9.125" style="125" bestFit="1" customWidth="1"/>
    <col min="11015" max="11015" width="9.25" style="125" bestFit="1" customWidth="1"/>
    <col min="11016" max="11018" width="9.125" style="125" bestFit="1" customWidth="1"/>
    <col min="11019" max="11264" width="9" style="125"/>
    <col min="11265" max="11265" width="7.875" style="125" customWidth="1"/>
    <col min="11266" max="11266" width="9.625" style="125" customWidth="1"/>
    <col min="11267" max="11267" width="9.25" style="125" bestFit="1" customWidth="1"/>
    <col min="11268" max="11270" width="9.125" style="125" bestFit="1" customWidth="1"/>
    <col min="11271" max="11271" width="9.25" style="125" bestFit="1" customWidth="1"/>
    <col min="11272" max="11274" width="9.125" style="125" bestFit="1" customWidth="1"/>
    <col min="11275" max="11520" width="9" style="125"/>
    <col min="11521" max="11521" width="7.875" style="125" customWidth="1"/>
    <col min="11522" max="11522" width="9.625" style="125" customWidth="1"/>
    <col min="11523" max="11523" width="9.25" style="125" bestFit="1" customWidth="1"/>
    <col min="11524" max="11526" width="9.125" style="125" bestFit="1" customWidth="1"/>
    <col min="11527" max="11527" width="9.25" style="125" bestFit="1" customWidth="1"/>
    <col min="11528" max="11530" width="9.125" style="125" bestFit="1" customWidth="1"/>
    <col min="11531" max="11776" width="9" style="125"/>
    <col min="11777" max="11777" width="7.875" style="125" customWidth="1"/>
    <col min="11778" max="11778" width="9.625" style="125" customWidth="1"/>
    <col min="11779" max="11779" width="9.25" style="125" bestFit="1" customWidth="1"/>
    <col min="11780" max="11782" width="9.125" style="125" bestFit="1" customWidth="1"/>
    <col min="11783" max="11783" width="9.25" style="125" bestFit="1" customWidth="1"/>
    <col min="11784" max="11786" width="9.125" style="125" bestFit="1" customWidth="1"/>
    <col min="11787" max="12032" width="9" style="125"/>
    <col min="12033" max="12033" width="7.875" style="125" customWidth="1"/>
    <col min="12034" max="12034" width="9.625" style="125" customWidth="1"/>
    <col min="12035" max="12035" width="9.25" style="125" bestFit="1" customWidth="1"/>
    <col min="12036" max="12038" width="9.125" style="125" bestFit="1" customWidth="1"/>
    <col min="12039" max="12039" width="9.25" style="125" bestFit="1" customWidth="1"/>
    <col min="12040" max="12042" width="9.125" style="125" bestFit="1" customWidth="1"/>
    <col min="12043" max="12288" width="9" style="125"/>
    <col min="12289" max="12289" width="7.875" style="125" customWidth="1"/>
    <col min="12290" max="12290" width="9.625" style="125" customWidth="1"/>
    <col min="12291" max="12291" width="9.25" style="125" bestFit="1" customWidth="1"/>
    <col min="12292" max="12294" width="9.125" style="125" bestFit="1" customWidth="1"/>
    <col min="12295" max="12295" width="9.25" style="125" bestFit="1" customWidth="1"/>
    <col min="12296" max="12298" width="9.125" style="125" bestFit="1" customWidth="1"/>
    <col min="12299" max="12544" width="9" style="125"/>
    <col min="12545" max="12545" width="7.875" style="125" customWidth="1"/>
    <col min="12546" max="12546" width="9.625" style="125" customWidth="1"/>
    <col min="12547" max="12547" width="9.25" style="125" bestFit="1" customWidth="1"/>
    <col min="12548" max="12550" width="9.125" style="125" bestFit="1" customWidth="1"/>
    <col min="12551" max="12551" width="9.25" style="125" bestFit="1" customWidth="1"/>
    <col min="12552" max="12554" width="9.125" style="125" bestFit="1" customWidth="1"/>
    <col min="12555" max="12800" width="9" style="125"/>
    <col min="12801" max="12801" width="7.875" style="125" customWidth="1"/>
    <col min="12802" max="12802" width="9.625" style="125" customWidth="1"/>
    <col min="12803" max="12803" width="9.25" style="125" bestFit="1" customWidth="1"/>
    <col min="12804" max="12806" width="9.125" style="125" bestFit="1" customWidth="1"/>
    <col min="12807" max="12807" width="9.25" style="125" bestFit="1" customWidth="1"/>
    <col min="12808" max="12810" width="9.125" style="125" bestFit="1" customWidth="1"/>
    <col min="12811" max="13056" width="9" style="125"/>
    <col min="13057" max="13057" width="7.875" style="125" customWidth="1"/>
    <col min="13058" max="13058" width="9.625" style="125" customWidth="1"/>
    <col min="13059" max="13059" width="9.25" style="125" bestFit="1" customWidth="1"/>
    <col min="13060" max="13062" width="9.125" style="125" bestFit="1" customWidth="1"/>
    <col min="13063" max="13063" width="9.25" style="125" bestFit="1" customWidth="1"/>
    <col min="13064" max="13066" width="9.125" style="125" bestFit="1" customWidth="1"/>
    <col min="13067" max="13312" width="9" style="125"/>
    <col min="13313" max="13313" width="7.875" style="125" customWidth="1"/>
    <col min="13314" max="13314" width="9.625" style="125" customWidth="1"/>
    <col min="13315" max="13315" width="9.25" style="125" bestFit="1" customWidth="1"/>
    <col min="13316" max="13318" width="9.125" style="125" bestFit="1" customWidth="1"/>
    <col min="13319" max="13319" width="9.25" style="125" bestFit="1" customWidth="1"/>
    <col min="13320" max="13322" width="9.125" style="125" bestFit="1" customWidth="1"/>
    <col min="13323" max="13568" width="9" style="125"/>
    <col min="13569" max="13569" width="7.875" style="125" customWidth="1"/>
    <col min="13570" max="13570" width="9.625" style="125" customWidth="1"/>
    <col min="13571" max="13571" width="9.25" style="125" bestFit="1" customWidth="1"/>
    <col min="13572" max="13574" width="9.125" style="125" bestFit="1" customWidth="1"/>
    <col min="13575" max="13575" width="9.25" style="125" bestFit="1" customWidth="1"/>
    <col min="13576" max="13578" width="9.125" style="125" bestFit="1" customWidth="1"/>
    <col min="13579" max="13824" width="9" style="125"/>
    <col min="13825" max="13825" width="7.875" style="125" customWidth="1"/>
    <col min="13826" max="13826" width="9.625" style="125" customWidth="1"/>
    <col min="13827" max="13827" width="9.25" style="125" bestFit="1" customWidth="1"/>
    <col min="13828" max="13830" width="9.125" style="125" bestFit="1" customWidth="1"/>
    <col min="13831" max="13831" width="9.25" style="125" bestFit="1" customWidth="1"/>
    <col min="13832" max="13834" width="9.125" style="125" bestFit="1" customWidth="1"/>
    <col min="13835" max="14080" width="9" style="125"/>
    <col min="14081" max="14081" width="7.875" style="125" customWidth="1"/>
    <col min="14082" max="14082" width="9.625" style="125" customWidth="1"/>
    <col min="14083" max="14083" width="9.25" style="125" bestFit="1" customWidth="1"/>
    <col min="14084" max="14086" width="9.125" style="125" bestFit="1" customWidth="1"/>
    <col min="14087" max="14087" width="9.25" style="125" bestFit="1" customWidth="1"/>
    <col min="14088" max="14090" width="9.125" style="125" bestFit="1" customWidth="1"/>
    <col min="14091" max="14336" width="9" style="125"/>
    <col min="14337" max="14337" width="7.875" style="125" customWidth="1"/>
    <col min="14338" max="14338" width="9.625" style="125" customWidth="1"/>
    <col min="14339" max="14339" width="9.25" style="125" bestFit="1" customWidth="1"/>
    <col min="14340" max="14342" width="9.125" style="125" bestFit="1" customWidth="1"/>
    <col min="14343" max="14343" width="9.25" style="125" bestFit="1" customWidth="1"/>
    <col min="14344" max="14346" width="9.125" style="125" bestFit="1" customWidth="1"/>
    <col min="14347" max="14592" width="9" style="125"/>
    <col min="14593" max="14593" width="7.875" style="125" customWidth="1"/>
    <col min="14594" max="14594" width="9.625" style="125" customWidth="1"/>
    <col min="14595" max="14595" width="9.25" style="125" bestFit="1" customWidth="1"/>
    <col min="14596" max="14598" width="9.125" style="125" bestFit="1" customWidth="1"/>
    <col min="14599" max="14599" width="9.25" style="125" bestFit="1" customWidth="1"/>
    <col min="14600" max="14602" width="9.125" style="125" bestFit="1" customWidth="1"/>
    <col min="14603" max="14848" width="9" style="125"/>
    <col min="14849" max="14849" width="7.875" style="125" customWidth="1"/>
    <col min="14850" max="14850" width="9.625" style="125" customWidth="1"/>
    <col min="14851" max="14851" width="9.25" style="125" bestFit="1" customWidth="1"/>
    <col min="14852" max="14854" width="9.125" style="125" bestFit="1" customWidth="1"/>
    <col min="14855" max="14855" width="9.25" style="125" bestFit="1" customWidth="1"/>
    <col min="14856" max="14858" width="9.125" style="125" bestFit="1" customWidth="1"/>
    <col min="14859" max="15104" width="9" style="125"/>
    <col min="15105" max="15105" width="7.875" style="125" customWidth="1"/>
    <col min="15106" max="15106" width="9.625" style="125" customWidth="1"/>
    <col min="15107" max="15107" width="9.25" style="125" bestFit="1" customWidth="1"/>
    <col min="15108" max="15110" width="9.125" style="125" bestFit="1" customWidth="1"/>
    <col min="15111" max="15111" width="9.25" style="125" bestFit="1" customWidth="1"/>
    <col min="15112" max="15114" width="9.125" style="125" bestFit="1" customWidth="1"/>
    <col min="15115" max="15360" width="9" style="125"/>
    <col min="15361" max="15361" width="7.875" style="125" customWidth="1"/>
    <col min="15362" max="15362" width="9.625" style="125" customWidth="1"/>
    <col min="15363" max="15363" width="9.25" style="125" bestFit="1" customWidth="1"/>
    <col min="15364" max="15366" width="9.125" style="125" bestFit="1" customWidth="1"/>
    <col min="15367" max="15367" width="9.25" style="125" bestFit="1" customWidth="1"/>
    <col min="15368" max="15370" width="9.125" style="125" bestFit="1" customWidth="1"/>
    <col min="15371" max="15616" width="9" style="125"/>
    <col min="15617" max="15617" width="7.875" style="125" customWidth="1"/>
    <col min="15618" max="15618" width="9.625" style="125" customWidth="1"/>
    <col min="15619" max="15619" width="9.25" style="125" bestFit="1" customWidth="1"/>
    <col min="15620" max="15622" width="9.125" style="125" bestFit="1" customWidth="1"/>
    <col min="15623" max="15623" width="9.25" style="125" bestFit="1" customWidth="1"/>
    <col min="15624" max="15626" width="9.125" style="125" bestFit="1" customWidth="1"/>
    <col min="15627" max="15872" width="9" style="125"/>
    <col min="15873" max="15873" width="7.875" style="125" customWidth="1"/>
    <col min="15874" max="15874" width="9.625" style="125" customWidth="1"/>
    <col min="15875" max="15875" width="9.25" style="125" bestFit="1" customWidth="1"/>
    <col min="15876" max="15878" width="9.125" style="125" bestFit="1" customWidth="1"/>
    <col min="15879" max="15879" width="9.25" style="125" bestFit="1" customWidth="1"/>
    <col min="15880" max="15882" width="9.125" style="125" bestFit="1" customWidth="1"/>
    <col min="15883" max="16128" width="9" style="125"/>
    <col min="16129" max="16129" width="7.875" style="125" customWidth="1"/>
    <col min="16130" max="16130" width="9.625" style="125" customWidth="1"/>
    <col min="16131" max="16131" width="9.25" style="125" bestFit="1" customWidth="1"/>
    <col min="16132" max="16134" width="9.125" style="125" bestFit="1" customWidth="1"/>
    <col min="16135" max="16135" width="9.25" style="125" bestFit="1" customWidth="1"/>
    <col min="16136" max="16138" width="9.125" style="125" bestFit="1" customWidth="1"/>
    <col min="16139" max="16384" width="9" style="125"/>
  </cols>
  <sheetData>
    <row r="1" spans="2:14" ht="15" customHeight="1">
      <c r="B1" s="4" t="s">
        <v>43</v>
      </c>
      <c r="C1" s="4"/>
      <c r="D1" s="4"/>
      <c r="E1" s="4"/>
      <c r="F1" s="4"/>
      <c r="G1" s="4"/>
      <c r="H1" s="4"/>
      <c r="I1" s="4"/>
      <c r="J1" s="4"/>
    </row>
    <row r="2" spans="2:14" ht="15" customHeight="1">
      <c r="B2" s="4"/>
      <c r="C2" s="4"/>
      <c r="D2" s="4"/>
      <c r="E2" s="4"/>
      <c r="F2" s="4"/>
      <c r="G2" s="4"/>
      <c r="H2" s="4"/>
      <c r="I2" s="4"/>
      <c r="J2" s="4"/>
    </row>
    <row r="3" spans="2:14" ht="15" customHeight="1">
      <c r="B3" s="4"/>
      <c r="C3" s="4"/>
      <c r="D3" s="4"/>
      <c r="E3" s="4"/>
      <c r="F3" s="4"/>
      <c r="G3" s="4"/>
      <c r="H3" s="4"/>
      <c r="I3" s="4"/>
    </row>
    <row r="4" spans="2:14" ht="22.5" customHeight="1" thickBot="1">
      <c r="B4" s="126" t="s">
        <v>91</v>
      </c>
      <c r="C4" s="4"/>
      <c r="D4" s="4"/>
      <c r="E4" s="4"/>
      <c r="F4" s="4"/>
      <c r="G4" s="4"/>
      <c r="H4" s="4"/>
      <c r="I4" s="4"/>
      <c r="J4" s="7" t="s">
        <v>92</v>
      </c>
    </row>
    <row r="5" spans="2:14" ht="20.100000000000001" customHeight="1">
      <c r="B5" s="292" t="s">
        <v>93</v>
      </c>
      <c r="C5" s="295" t="s">
        <v>47</v>
      </c>
      <c r="D5" s="295"/>
      <c r="E5" s="295"/>
      <c r="F5" s="295"/>
      <c r="G5" s="295" t="s">
        <v>94</v>
      </c>
      <c r="H5" s="295"/>
      <c r="I5" s="295"/>
      <c r="J5" s="296"/>
      <c r="K5" s="295" t="s">
        <v>95</v>
      </c>
      <c r="L5" s="295"/>
      <c r="M5" s="295"/>
      <c r="N5" s="297"/>
    </row>
    <row r="6" spans="2:14" ht="20.100000000000001" customHeight="1">
      <c r="B6" s="293"/>
      <c r="C6" s="298" t="s">
        <v>96</v>
      </c>
      <c r="D6" s="298"/>
      <c r="E6" s="298"/>
      <c r="F6" s="298" t="s">
        <v>97</v>
      </c>
      <c r="G6" s="298" t="s">
        <v>96</v>
      </c>
      <c r="H6" s="298"/>
      <c r="I6" s="298"/>
      <c r="J6" s="299" t="s">
        <v>97</v>
      </c>
      <c r="K6" s="300" t="s">
        <v>2</v>
      </c>
      <c r="L6" s="301"/>
      <c r="M6" s="302"/>
      <c r="N6" s="303" t="s">
        <v>3</v>
      </c>
    </row>
    <row r="7" spans="2:14" ht="20.100000000000001" customHeight="1">
      <c r="B7" s="294"/>
      <c r="C7" s="127" t="s">
        <v>98</v>
      </c>
      <c r="D7" s="128" t="s">
        <v>57</v>
      </c>
      <c r="E7" s="129" t="s">
        <v>58</v>
      </c>
      <c r="F7" s="298"/>
      <c r="G7" s="127" t="s">
        <v>98</v>
      </c>
      <c r="H7" s="128" t="s">
        <v>57</v>
      </c>
      <c r="I7" s="129" t="s">
        <v>58</v>
      </c>
      <c r="J7" s="299"/>
      <c r="K7" s="127" t="s">
        <v>4</v>
      </c>
      <c r="L7" s="128" t="s">
        <v>5</v>
      </c>
      <c r="M7" s="129" t="s">
        <v>6</v>
      </c>
      <c r="N7" s="303"/>
    </row>
    <row r="8" spans="2:14" ht="20.100000000000001" customHeight="1">
      <c r="B8" s="130" t="s">
        <v>99</v>
      </c>
      <c r="C8" s="131" t="s">
        <v>100</v>
      </c>
      <c r="D8" s="132" t="s">
        <v>100</v>
      </c>
      <c r="E8" s="133" t="s">
        <v>100</v>
      </c>
      <c r="F8" s="134" t="s">
        <v>100</v>
      </c>
      <c r="G8" s="131">
        <v>24020</v>
      </c>
      <c r="H8" s="132" t="s">
        <v>100</v>
      </c>
      <c r="I8" s="133" t="s">
        <v>100</v>
      </c>
      <c r="J8" s="135">
        <v>4786</v>
      </c>
      <c r="K8" s="136">
        <v>3943</v>
      </c>
      <c r="L8" s="137">
        <v>1971</v>
      </c>
      <c r="M8" s="138">
        <v>1972</v>
      </c>
      <c r="N8" s="139">
        <v>837</v>
      </c>
    </row>
    <row r="9" spans="2:14" ht="20.100000000000001" customHeight="1">
      <c r="B9" s="140" t="s">
        <v>101</v>
      </c>
      <c r="C9" s="131" t="s">
        <v>100</v>
      </c>
      <c r="D9" s="132" t="s">
        <v>100</v>
      </c>
      <c r="E9" s="133" t="s">
        <v>100</v>
      </c>
      <c r="F9" s="96" t="s">
        <v>100</v>
      </c>
      <c r="G9" s="131">
        <v>23740</v>
      </c>
      <c r="H9" s="132" t="s">
        <v>100</v>
      </c>
      <c r="I9" s="133" t="s">
        <v>100</v>
      </c>
      <c r="J9" s="141">
        <v>4997</v>
      </c>
      <c r="K9" s="136">
        <v>3981</v>
      </c>
      <c r="L9" s="137">
        <v>2066</v>
      </c>
      <c r="M9" s="138">
        <v>1915</v>
      </c>
      <c r="N9" s="139">
        <v>848</v>
      </c>
    </row>
    <row r="10" spans="2:14" ht="20.100000000000001" customHeight="1">
      <c r="B10" s="142" t="s">
        <v>102</v>
      </c>
      <c r="C10" s="143" t="s">
        <v>100</v>
      </c>
      <c r="D10" s="132" t="s">
        <v>100</v>
      </c>
      <c r="E10" s="133" t="s">
        <v>100</v>
      </c>
      <c r="F10" s="96" t="s">
        <v>100</v>
      </c>
      <c r="G10" s="131">
        <v>26796</v>
      </c>
      <c r="H10" s="132" t="s">
        <v>100</v>
      </c>
      <c r="I10" s="133" t="s">
        <v>100</v>
      </c>
      <c r="J10" s="141">
        <v>4944</v>
      </c>
      <c r="K10" s="136">
        <v>3711</v>
      </c>
      <c r="L10" s="137">
        <v>1848</v>
      </c>
      <c r="M10" s="138">
        <v>1863</v>
      </c>
      <c r="N10" s="139">
        <v>801</v>
      </c>
    </row>
    <row r="11" spans="2:14" ht="20.100000000000001" customHeight="1">
      <c r="B11" s="140" t="s">
        <v>103</v>
      </c>
      <c r="C11" s="131" t="s">
        <v>100</v>
      </c>
      <c r="D11" s="132" t="s">
        <v>100</v>
      </c>
      <c r="E11" s="133" t="s">
        <v>100</v>
      </c>
      <c r="F11" s="96" t="s">
        <v>100</v>
      </c>
      <c r="G11" s="131">
        <v>27076</v>
      </c>
      <c r="H11" s="132" t="s">
        <v>100</v>
      </c>
      <c r="I11" s="133" t="s">
        <v>100</v>
      </c>
      <c r="J11" s="141">
        <v>5104</v>
      </c>
      <c r="K11" s="136">
        <v>3732</v>
      </c>
      <c r="L11" s="137">
        <v>1843</v>
      </c>
      <c r="M11" s="138">
        <v>1889</v>
      </c>
      <c r="N11" s="139">
        <v>788</v>
      </c>
    </row>
    <row r="12" spans="2:14" ht="20.100000000000001" customHeight="1">
      <c r="B12" s="140" t="s">
        <v>104</v>
      </c>
      <c r="C12" s="131" t="s">
        <v>100</v>
      </c>
      <c r="D12" s="132" t="s">
        <v>100</v>
      </c>
      <c r="E12" s="133" t="s">
        <v>100</v>
      </c>
      <c r="F12" s="96" t="s">
        <v>100</v>
      </c>
      <c r="G12" s="131">
        <v>30452</v>
      </c>
      <c r="H12" s="132" t="s">
        <v>100</v>
      </c>
      <c r="I12" s="133" t="s">
        <v>100</v>
      </c>
      <c r="J12" s="141">
        <v>5935</v>
      </c>
      <c r="K12" s="136">
        <v>3820</v>
      </c>
      <c r="L12" s="137">
        <v>1909</v>
      </c>
      <c r="M12" s="138">
        <v>1911</v>
      </c>
      <c r="N12" s="139">
        <v>770</v>
      </c>
    </row>
    <row r="13" spans="2:14" ht="20.100000000000001" customHeight="1">
      <c r="B13" s="140" t="s">
        <v>105</v>
      </c>
      <c r="C13" s="131" t="s">
        <v>100</v>
      </c>
      <c r="D13" s="132" t="s">
        <v>100</v>
      </c>
      <c r="E13" s="133" t="s">
        <v>100</v>
      </c>
      <c r="F13" s="96" t="s">
        <v>100</v>
      </c>
      <c r="G13" s="131">
        <v>55036</v>
      </c>
      <c r="H13" s="132">
        <v>27291</v>
      </c>
      <c r="I13" s="133">
        <v>27745</v>
      </c>
      <c r="J13" s="141">
        <v>11464</v>
      </c>
      <c r="K13" s="136">
        <v>5666</v>
      </c>
      <c r="L13" s="137">
        <v>2723</v>
      </c>
      <c r="M13" s="138">
        <v>2943</v>
      </c>
      <c r="N13" s="139">
        <v>1097</v>
      </c>
    </row>
    <row r="14" spans="2:14" ht="20.100000000000001" customHeight="1">
      <c r="B14" s="140" t="s">
        <v>106</v>
      </c>
      <c r="C14" s="131" t="s">
        <v>100</v>
      </c>
      <c r="D14" s="132" t="s">
        <v>100</v>
      </c>
      <c r="E14" s="133" t="s">
        <v>100</v>
      </c>
      <c r="F14" s="96" t="s">
        <v>100</v>
      </c>
      <c r="G14" s="131">
        <v>55178</v>
      </c>
      <c r="H14" s="132">
        <v>27042</v>
      </c>
      <c r="I14" s="133">
        <v>28136</v>
      </c>
      <c r="J14" s="141">
        <v>11132</v>
      </c>
      <c r="K14" s="136">
        <v>5621</v>
      </c>
      <c r="L14" s="137">
        <v>2746</v>
      </c>
      <c r="M14" s="138">
        <v>2875</v>
      </c>
      <c r="N14" s="139">
        <v>1049</v>
      </c>
    </row>
    <row r="15" spans="2:14" ht="20.100000000000001" customHeight="1">
      <c r="B15" s="140" t="s">
        <v>107</v>
      </c>
      <c r="C15" s="131">
        <f>SUM(D15:E15)</f>
        <v>101542</v>
      </c>
      <c r="D15" s="132">
        <v>50407</v>
      </c>
      <c r="E15" s="133">
        <v>51135</v>
      </c>
      <c r="F15" s="96">
        <v>19409</v>
      </c>
      <c r="G15" s="131">
        <v>61359</v>
      </c>
      <c r="H15" s="132">
        <v>31302</v>
      </c>
      <c r="I15" s="133">
        <v>30057</v>
      </c>
      <c r="J15" s="141">
        <v>12020</v>
      </c>
      <c r="K15" s="136">
        <v>5381</v>
      </c>
      <c r="L15" s="137">
        <v>2594</v>
      </c>
      <c r="M15" s="138">
        <v>2787</v>
      </c>
      <c r="N15" s="139">
        <v>1021</v>
      </c>
    </row>
    <row r="16" spans="2:14" ht="20.100000000000001" customHeight="1">
      <c r="B16" s="140" t="s">
        <v>108</v>
      </c>
      <c r="C16" s="131">
        <f t="shared" ref="C16:C26" si="0">SUM(D16:E16)</f>
        <v>105590</v>
      </c>
      <c r="D16" s="132">
        <v>51525</v>
      </c>
      <c r="E16" s="133">
        <v>54065</v>
      </c>
      <c r="F16" s="96">
        <v>21919</v>
      </c>
      <c r="G16" s="131">
        <v>65313</v>
      </c>
      <c r="H16" s="132">
        <v>32632</v>
      </c>
      <c r="I16" s="133">
        <v>32681</v>
      </c>
      <c r="J16" s="141">
        <v>14206</v>
      </c>
      <c r="K16" s="136">
        <v>5219</v>
      </c>
      <c r="L16" s="137">
        <v>2527</v>
      </c>
      <c r="M16" s="138">
        <v>2692</v>
      </c>
      <c r="N16" s="139">
        <v>1048</v>
      </c>
    </row>
    <row r="17" spans="2:14" ht="20.100000000000001" customHeight="1">
      <c r="B17" s="140" t="s">
        <v>109</v>
      </c>
      <c r="C17" s="131">
        <f t="shared" si="0"/>
        <v>117846</v>
      </c>
      <c r="D17" s="132">
        <v>57611</v>
      </c>
      <c r="E17" s="133">
        <v>60235</v>
      </c>
      <c r="F17" s="96">
        <v>31658</v>
      </c>
      <c r="G17" s="131">
        <v>75171</v>
      </c>
      <c r="H17" s="132">
        <v>37559</v>
      </c>
      <c r="I17" s="133">
        <v>37612</v>
      </c>
      <c r="J17" s="141">
        <v>17796</v>
      </c>
      <c r="K17" s="136">
        <v>5228</v>
      </c>
      <c r="L17" s="137">
        <v>2537</v>
      </c>
      <c r="M17" s="138">
        <v>2691</v>
      </c>
      <c r="N17" s="139">
        <v>1114</v>
      </c>
    </row>
    <row r="18" spans="2:14" ht="20.100000000000001" customHeight="1">
      <c r="B18" s="140" t="s">
        <v>110</v>
      </c>
      <c r="C18" s="131">
        <f t="shared" si="0"/>
        <v>130997</v>
      </c>
      <c r="D18" s="132">
        <v>64724</v>
      </c>
      <c r="E18" s="133">
        <v>66273</v>
      </c>
      <c r="F18" s="96">
        <v>31467</v>
      </c>
      <c r="G18" s="131">
        <v>85860</v>
      </c>
      <c r="H18" s="132">
        <v>43092</v>
      </c>
      <c r="I18" s="133">
        <v>42768</v>
      </c>
      <c r="J18" s="141">
        <v>21487</v>
      </c>
      <c r="K18" s="136">
        <v>5420</v>
      </c>
      <c r="L18" s="137">
        <v>2639</v>
      </c>
      <c r="M18" s="138">
        <v>2781</v>
      </c>
      <c r="N18" s="139">
        <v>1219</v>
      </c>
    </row>
    <row r="19" spans="2:14" ht="20.100000000000001" customHeight="1">
      <c r="B19" s="140" t="s">
        <v>111</v>
      </c>
      <c r="C19" s="131">
        <f t="shared" si="0"/>
        <v>147016</v>
      </c>
      <c r="D19" s="132">
        <v>72473</v>
      </c>
      <c r="E19" s="133">
        <v>74543</v>
      </c>
      <c r="F19" s="96">
        <v>37098</v>
      </c>
      <c r="G19" s="131">
        <v>98223</v>
      </c>
      <c r="H19" s="132">
        <v>49170</v>
      </c>
      <c r="I19" s="133">
        <v>49053</v>
      </c>
      <c r="J19" s="141">
        <v>25530</v>
      </c>
      <c r="K19" s="136">
        <v>6103</v>
      </c>
      <c r="L19" s="137">
        <v>3024</v>
      </c>
      <c r="M19" s="138">
        <v>3079</v>
      </c>
      <c r="N19" s="139">
        <v>1411</v>
      </c>
    </row>
    <row r="20" spans="2:14" ht="20.100000000000001" customHeight="1">
      <c r="B20" s="140" t="s">
        <v>112</v>
      </c>
      <c r="C20" s="131">
        <f t="shared" si="0"/>
        <v>157084</v>
      </c>
      <c r="D20" s="132">
        <v>78111</v>
      </c>
      <c r="E20" s="133">
        <v>78973</v>
      </c>
      <c r="F20" s="96">
        <v>41995</v>
      </c>
      <c r="G20" s="131">
        <v>103097</v>
      </c>
      <c r="H20" s="132">
        <v>51443</v>
      </c>
      <c r="I20" s="133">
        <v>51654</v>
      </c>
      <c r="J20" s="141">
        <v>28344</v>
      </c>
      <c r="K20" s="136">
        <v>8151</v>
      </c>
      <c r="L20" s="137">
        <v>4088</v>
      </c>
      <c r="M20" s="138">
        <v>4063</v>
      </c>
      <c r="N20" s="139">
        <v>2079</v>
      </c>
    </row>
    <row r="21" spans="2:14" ht="20.100000000000001" customHeight="1">
      <c r="B21" s="140" t="s">
        <v>113</v>
      </c>
      <c r="C21" s="131">
        <f t="shared" si="0"/>
        <v>162922</v>
      </c>
      <c r="D21" s="132">
        <v>80821</v>
      </c>
      <c r="E21" s="133">
        <v>82101</v>
      </c>
      <c r="F21" s="96">
        <v>44147</v>
      </c>
      <c r="G21" s="131">
        <v>107430</v>
      </c>
      <c r="H21" s="132">
        <v>53442</v>
      </c>
      <c r="I21" s="133">
        <v>53988</v>
      </c>
      <c r="J21" s="141">
        <v>30082</v>
      </c>
      <c r="K21" s="136">
        <v>8421</v>
      </c>
      <c r="L21" s="137">
        <v>4183</v>
      </c>
      <c r="M21" s="138">
        <v>4238</v>
      </c>
      <c r="N21" s="139">
        <v>2170</v>
      </c>
    </row>
    <row r="22" spans="2:14" ht="20.100000000000001" customHeight="1">
      <c r="B22" s="142" t="s">
        <v>114</v>
      </c>
      <c r="C22" s="131">
        <f t="shared" si="0"/>
        <v>168796</v>
      </c>
      <c r="D22" s="132">
        <v>83925</v>
      </c>
      <c r="E22" s="133">
        <v>84871</v>
      </c>
      <c r="F22" s="96">
        <v>48599</v>
      </c>
      <c r="G22" s="131">
        <v>111730</v>
      </c>
      <c r="H22" s="132">
        <v>55724</v>
      </c>
      <c r="I22" s="133">
        <v>56006</v>
      </c>
      <c r="J22" s="141">
        <v>33254</v>
      </c>
      <c r="K22" s="136">
        <v>8019</v>
      </c>
      <c r="L22" s="137">
        <v>3945</v>
      </c>
      <c r="M22" s="138">
        <v>4074</v>
      </c>
      <c r="N22" s="139">
        <v>2150</v>
      </c>
    </row>
    <row r="23" spans="2:14" ht="20.100000000000001" customHeight="1">
      <c r="B23" s="140" t="s">
        <v>115</v>
      </c>
      <c r="C23" s="131">
        <f t="shared" si="0"/>
        <v>172509</v>
      </c>
      <c r="D23" s="132">
        <v>85601</v>
      </c>
      <c r="E23" s="133">
        <v>86908</v>
      </c>
      <c r="F23" s="96">
        <v>52556</v>
      </c>
      <c r="G23" s="131">
        <v>114380</v>
      </c>
      <c r="H23" s="132">
        <v>56820</v>
      </c>
      <c r="I23" s="133">
        <v>57560</v>
      </c>
      <c r="J23" s="141">
        <v>36000</v>
      </c>
      <c r="K23" s="136">
        <v>7797</v>
      </c>
      <c r="L23" s="137">
        <v>3805</v>
      </c>
      <c r="M23" s="138">
        <v>3992</v>
      </c>
      <c r="N23" s="139">
        <v>2173</v>
      </c>
    </row>
    <row r="24" spans="2:14" ht="20.100000000000001" customHeight="1">
      <c r="B24" s="140" t="s">
        <v>116</v>
      </c>
      <c r="C24" s="131">
        <f t="shared" si="0"/>
        <v>176698</v>
      </c>
      <c r="D24" s="132">
        <v>87716</v>
      </c>
      <c r="E24" s="133">
        <v>88982</v>
      </c>
      <c r="F24" s="96">
        <v>56961</v>
      </c>
      <c r="G24" s="131">
        <v>117327</v>
      </c>
      <c r="H24" s="132">
        <v>58297</v>
      </c>
      <c r="I24" s="133">
        <v>59030</v>
      </c>
      <c r="J24" s="141">
        <v>38893</v>
      </c>
      <c r="K24" s="136">
        <v>7922</v>
      </c>
      <c r="L24" s="137">
        <v>3877</v>
      </c>
      <c r="M24" s="138">
        <v>4045</v>
      </c>
      <c r="N24" s="139">
        <v>2392</v>
      </c>
    </row>
    <row r="25" spans="2:14" ht="20.100000000000001" customHeight="1">
      <c r="B25" s="140" t="s">
        <v>117</v>
      </c>
      <c r="C25" s="131">
        <f t="shared" si="0"/>
        <v>181444</v>
      </c>
      <c r="D25" s="132">
        <v>90367</v>
      </c>
      <c r="E25" s="133">
        <v>91077</v>
      </c>
      <c r="F25" s="96">
        <v>61777</v>
      </c>
      <c r="G25" s="131">
        <v>120967</v>
      </c>
      <c r="H25" s="132">
        <v>60337</v>
      </c>
      <c r="I25" s="133">
        <v>60630</v>
      </c>
      <c r="J25" s="141">
        <v>42308</v>
      </c>
      <c r="K25" s="136">
        <v>8690</v>
      </c>
      <c r="L25" s="137">
        <v>4283</v>
      </c>
      <c r="M25" s="138">
        <v>4407</v>
      </c>
      <c r="N25" s="139">
        <v>2753</v>
      </c>
    </row>
    <row r="26" spans="2:14" ht="20.100000000000001" customHeight="1" thickBot="1">
      <c r="B26" s="144" t="s">
        <v>105</v>
      </c>
      <c r="C26" s="145">
        <f t="shared" si="0"/>
        <v>181928</v>
      </c>
      <c r="D26" s="146">
        <v>90328</v>
      </c>
      <c r="E26" s="147">
        <v>91600</v>
      </c>
      <c r="F26" s="148">
        <v>64904</v>
      </c>
      <c r="G26" s="145">
        <v>121676</v>
      </c>
      <c r="H26" s="146">
        <v>60428</v>
      </c>
      <c r="I26" s="147">
        <v>61248</v>
      </c>
      <c r="J26" s="149">
        <v>44795</v>
      </c>
      <c r="K26" s="150">
        <v>9019</v>
      </c>
      <c r="L26" s="151">
        <v>4427</v>
      </c>
      <c r="M26" s="152">
        <v>4592</v>
      </c>
      <c r="N26" s="153">
        <v>2875</v>
      </c>
    </row>
    <row r="27" spans="2:14" ht="20.100000000000001" customHeight="1">
      <c r="B27" s="154"/>
      <c r="C27" s="154"/>
      <c r="D27" s="154"/>
      <c r="E27" s="154"/>
      <c r="F27" s="154"/>
      <c r="G27" s="154"/>
      <c r="H27" s="154"/>
      <c r="N27" s="155" t="s">
        <v>118</v>
      </c>
    </row>
    <row r="28" spans="2:14" ht="15" customHeight="1">
      <c r="B28" s="154"/>
      <c r="C28" s="154"/>
      <c r="D28" s="154"/>
      <c r="E28" s="154"/>
      <c r="F28" s="154"/>
      <c r="G28" s="154"/>
      <c r="H28" s="154"/>
      <c r="I28" s="154"/>
      <c r="J28" s="154"/>
    </row>
    <row r="29" spans="2:14" ht="15" customHeight="1">
      <c r="B29" s="154"/>
      <c r="C29" s="154"/>
      <c r="D29" s="154"/>
      <c r="E29" s="154"/>
      <c r="F29" s="154"/>
      <c r="G29" s="154"/>
      <c r="H29" s="154"/>
      <c r="I29" s="154"/>
      <c r="J29" s="154"/>
    </row>
    <row r="30" spans="2:14" ht="15" customHeight="1">
      <c r="B30" s="154"/>
      <c r="C30" s="154"/>
      <c r="D30" s="154"/>
      <c r="E30" s="154"/>
      <c r="F30" s="154"/>
      <c r="G30" s="154"/>
      <c r="H30" s="154"/>
      <c r="I30" s="154"/>
      <c r="J30" s="154"/>
    </row>
    <row r="31" spans="2:14" ht="15" customHeight="1">
      <c r="B31" s="154"/>
      <c r="C31" s="154"/>
      <c r="D31" s="154"/>
      <c r="E31" s="154"/>
      <c r="F31" s="154"/>
      <c r="G31" s="154"/>
      <c r="H31" s="154"/>
      <c r="I31" s="154"/>
      <c r="J31" s="154"/>
    </row>
    <row r="32" spans="2:14" ht="15" customHeight="1">
      <c r="B32" s="154"/>
      <c r="C32" s="154"/>
      <c r="D32" s="154"/>
      <c r="E32" s="154"/>
      <c r="F32" s="154"/>
      <c r="G32" s="154"/>
      <c r="H32" s="154"/>
      <c r="I32" s="154"/>
      <c r="J32" s="154"/>
    </row>
    <row r="33" spans="2:10" ht="15" customHeight="1">
      <c r="B33" s="154"/>
      <c r="C33" s="154"/>
      <c r="D33" s="154"/>
      <c r="E33" s="154"/>
      <c r="F33" s="154"/>
      <c r="G33" s="154"/>
      <c r="H33" s="154"/>
      <c r="I33" s="154"/>
      <c r="J33" s="154"/>
    </row>
    <row r="34" spans="2:10" ht="15" customHeight="1">
      <c r="B34" s="154"/>
      <c r="C34" s="154"/>
      <c r="D34" s="154"/>
      <c r="E34" s="154"/>
      <c r="F34" s="154"/>
      <c r="G34" s="154"/>
      <c r="H34" s="154"/>
      <c r="I34" s="154"/>
      <c r="J34" s="154"/>
    </row>
    <row r="35" spans="2:10">
      <c r="B35" s="155"/>
      <c r="C35" s="155"/>
      <c r="D35" s="155"/>
      <c r="E35" s="155"/>
      <c r="F35" s="155"/>
      <c r="G35" s="156"/>
      <c r="H35" s="155"/>
      <c r="I35" s="4"/>
      <c r="J35" s="4"/>
    </row>
    <row r="36" spans="2:10">
      <c r="B36" s="155"/>
      <c r="C36" s="155"/>
      <c r="D36" s="155"/>
      <c r="E36" s="155"/>
      <c r="F36" s="155"/>
      <c r="G36" s="156"/>
      <c r="H36" s="155"/>
      <c r="I36" s="4"/>
      <c r="J36" s="4"/>
    </row>
    <row r="37" spans="2:10">
      <c r="B37" s="155"/>
      <c r="C37" s="155"/>
      <c r="D37" s="155"/>
      <c r="E37" s="155"/>
      <c r="F37" s="155"/>
      <c r="G37" s="156"/>
      <c r="H37" s="155"/>
      <c r="I37" s="4"/>
      <c r="J37" s="4"/>
    </row>
    <row r="38" spans="2:10">
      <c r="B38" s="155"/>
      <c r="C38" s="155"/>
      <c r="D38" s="155"/>
      <c r="E38" s="155"/>
      <c r="F38" s="155"/>
      <c r="G38" s="156"/>
      <c r="H38" s="155"/>
      <c r="I38" s="4"/>
      <c r="J38" s="4"/>
    </row>
    <row r="39" spans="2:10">
      <c r="B39" s="155"/>
      <c r="C39" s="155"/>
      <c r="D39" s="155"/>
      <c r="E39" s="155"/>
      <c r="F39" s="155"/>
      <c r="G39" s="156"/>
      <c r="H39" s="155"/>
      <c r="I39" s="4"/>
      <c r="J39" s="4"/>
    </row>
    <row r="40" spans="2:10">
      <c r="B40" s="155"/>
      <c r="C40" s="155"/>
      <c r="D40" s="155"/>
      <c r="E40" s="155"/>
      <c r="F40" s="155"/>
      <c r="G40" s="156"/>
      <c r="H40" s="155"/>
      <c r="I40" s="4"/>
      <c r="J40" s="4"/>
    </row>
    <row r="41" spans="2:10">
      <c r="B41" s="155"/>
      <c r="C41" s="155"/>
      <c r="D41" s="155"/>
      <c r="E41" s="155"/>
      <c r="F41" s="155"/>
      <c r="G41" s="156"/>
      <c r="H41" s="155"/>
      <c r="I41" s="4"/>
      <c r="J41" s="4"/>
    </row>
    <row r="42" spans="2:10">
      <c r="B42" s="155"/>
      <c r="C42" s="155"/>
      <c r="D42" s="155"/>
      <c r="E42" s="155"/>
      <c r="F42" s="155"/>
      <c r="G42" s="156"/>
      <c r="H42" s="155"/>
      <c r="I42" s="4"/>
      <c r="J42" s="4"/>
    </row>
    <row r="43" spans="2:10">
      <c r="B43" s="155"/>
      <c r="C43" s="155"/>
      <c r="D43" s="155"/>
      <c r="E43" s="155"/>
      <c r="F43" s="155"/>
      <c r="G43" s="156"/>
      <c r="H43" s="155"/>
      <c r="I43" s="4"/>
      <c r="J43" s="4"/>
    </row>
    <row r="44" spans="2:10">
      <c r="B44" s="155"/>
      <c r="C44" s="155"/>
      <c r="D44" s="155"/>
      <c r="E44" s="155"/>
      <c r="F44" s="155"/>
      <c r="G44" s="156"/>
      <c r="H44" s="155"/>
      <c r="I44" s="4"/>
      <c r="J44" s="4"/>
    </row>
    <row r="45" spans="2:10">
      <c r="B45" s="155"/>
      <c r="C45" s="155"/>
      <c r="D45" s="155"/>
      <c r="E45" s="155"/>
      <c r="F45" s="155"/>
      <c r="G45" s="156"/>
      <c r="H45" s="155"/>
      <c r="I45" s="4"/>
      <c r="J45" s="4"/>
    </row>
    <row r="46" spans="2:10">
      <c r="B46" s="155"/>
      <c r="C46" s="155"/>
      <c r="D46" s="155"/>
      <c r="E46" s="155"/>
      <c r="F46" s="155"/>
      <c r="G46" s="156"/>
      <c r="H46" s="155"/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 ht="13.5" customHeight="1">
      <c r="B48" s="4"/>
      <c r="C48" s="4"/>
      <c r="D48" s="4"/>
      <c r="E48" s="4"/>
      <c r="F48" s="4"/>
      <c r="G48" s="4"/>
      <c r="H48" s="4"/>
      <c r="I48" s="4"/>
      <c r="J48" s="4"/>
    </row>
    <row r="71" ht="13.5" customHeight="1"/>
    <row r="92" spans="2:8">
      <c r="B92" s="3"/>
      <c r="C92" s="3"/>
      <c r="D92" s="3"/>
      <c r="E92" s="3"/>
      <c r="F92" s="3"/>
      <c r="G92" s="3"/>
      <c r="H92" s="3"/>
    </row>
  </sheetData>
  <mergeCells count="10">
    <mergeCell ref="B5:B7"/>
    <mergeCell ref="C5:F5"/>
    <mergeCell ref="G5:J5"/>
    <mergeCell ref="K5:N5"/>
    <mergeCell ref="C6:E6"/>
    <mergeCell ref="F6:F7"/>
    <mergeCell ref="G6:I6"/>
    <mergeCell ref="J6:J7"/>
    <mergeCell ref="K6:M6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7"/>
  <sheetViews>
    <sheetView zoomScaleNormal="100" workbookViewId="0">
      <selection sqref="A1:XFD1048576"/>
    </sheetView>
  </sheetViews>
  <sheetFormatPr defaultRowHeight="13.5"/>
  <cols>
    <col min="1" max="1" width="9.75" style="125" customWidth="1"/>
    <col min="2" max="2" width="8.625" style="125" customWidth="1"/>
    <col min="3" max="15" width="9" style="125"/>
    <col min="16" max="22" width="7.625" style="125" customWidth="1"/>
    <col min="23" max="256" width="9" style="125"/>
    <col min="257" max="257" width="9.75" style="125" customWidth="1"/>
    <col min="258" max="258" width="8.625" style="125" customWidth="1"/>
    <col min="259" max="271" width="9" style="125"/>
    <col min="272" max="278" width="7.625" style="125" customWidth="1"/>
    <col min="279" max="512" width="9" style="125"/>
    <col min="513" max="513" width="9.75" style="125" customWidth="1"/>
    <col min="514" max="514" width="8.625" style="125" customWidth="1"/>
    <col min="515" max="527" width="9" style="125"/>
    <col min="528" max="534" width="7.625" style="125" customWidth="1"/>
    <col min="535" max="768" width="9" style="125"/>
    <col min="769" max="769" width="9.75" style="125" customWidth="1"/>
    <col min="770" max="770" width="8.625" style="125" customWidth="1"/>
    <col min="771" max="783" width="9" style="125"/>
    <col min="784" max="790" width="7.625" style="125" customWidth="1"/>
    <col min="791" max="1024" width="9" style="125"/>
    <col min="1025" max="1025" width="9.75" style="125" customWidth="1"/>
    <col min="1026" max="1026" width="8.625" style="125" customWidth="1"/>
    <col min="1027" max="1039" width="9" style="125"/>
    <col min="1040" max="1046" width="7.625" style="125" customWidth="1"/>
    <col min="1047" max="1280" width="9" style="125"/>
    <col min="1281" max="1281" width="9.75" style="125" customWidth="1"/>
    <col min="1282" max="1282" width="8.625" style="125" customWidth="1"/>
    <col min="1283" max="1295" width="9" style="125"/>
    <col min="1296" max="1302" width="7.625" style="125" customWidth="1"/>
    <col min="1303" max="1536" width="9" style="125"/>
    <col min="1537" max="1537" width="9.75" style="125" customWidth="1"/>
    <col min="1538" max="1538" width="8.625" style="125" customWidth="1"/>
    <col min="1539" max="1551" width="9" style="125"/>
    <col min="1552" max="1558" width="7.625" style="125" customWidth="1"/>
    <col min="1559" max="1792" width="9" style="125"/>
    <col min="1793" max="1793" width="9.75" style="125" customWidth="1"/>
    <col min="1794" max="1794" width="8.625" style="125" customWidth="1"/>
    <col min="1795" max="1807" width="9" style="125"/>
    <col min="1808" max="1814" width="7.625" style="125" customWidth="1"/>
    <col min="1815" max="2048" width="9" style="125"/>
    <col min="2049" max="2049" width="9.75" style="125" customWidth="1"/>
    <col min="2050" max="2050" width="8.625" style="125" customWidth="1"/>
    <col min="2051" max="2063" width="9" style="125"/>
    <col min="2064" max="2070" width="7.625" style="125" customWidth="1"/>
    <col min="2071" max="2304" width="9" style="125"/>
    <col min="2305" max="2305" width="9.75" style="125" customWidth="1"/>
    <col min="2306" max="2306" width="8.625" style="125" customWidth="1"/>
    <col min="2307" max="2319" width="9" style="125"/>
    <col min="2320" max="2326" width="7.625" style="125" customWidth="1"/>
    <col min="2327" max="2560" width="9" style="125"/>
    <col min="2561" max="2561" width="9.75" style="125" customWidth="1"/>
    <col min="2562" max="2562" width="8.625" style="125" customWidth="1"/>
    <col min="2563" max="2575" width="9" style="125"/>
    <col min="2576" max="2582" width="7.625" style="125" customWidth="1"/>
    <col min="2583" max="2816" width="9" style="125"/>
    <col min="2817" max="2817" width="9.75" style="125" customWidth="1"/>
    <col min="2818" max="2818" width="8.625" style="125" customWidth="1"/>
    <col min="2819" max="2831" width="9" style="125"/>
    <col min="2832" max="2838" width="7.625" style="125" customWidth="1"/>
    <col min="2839" max="3072" width="9" style="125"/>
    <col min="3073" max="3073" width="9.75" style="125" customWidth="1"/>
    <col min="3074" max="3074" width="8.625" style="125" customWidth="1"/>
    <col min="3075" max="3087" width="9" style="125"/>
    <col min="3088" max="3094" width="7.625" style="125" customWidth="1"/>
    <col min="3095" max="3328" width="9" style="125"/>
    <col min="3329" max="3329" width="9.75" style="125" customWidth="1"/>
    <col min="3330" max="3330" width="8.625" style="125" customWidth="1"/>
    <col min="3331" max="3343" width="9" style="125"/>
    <col min="3344" max="3350" width="7.625" style="125" customWidth="1"/>
    <col min="3351" max="3584" width="9" style="125"/>
    <col min="3585" max="3585" width="9.75" style="125" customWidth="1"/>
    <col min="3586" max="3586" width="8.625" style="125" customWidth="1"/>
    <col min="3587" max="3599" width="9" style="125"/>
    <col min="3600" max="3606" width="7.625" style="125" customWidth="1"/>
    <col min="3607" max="3840" width="9" style="125"/>
    <col min="3841" max="3841" width="9.75" style="125" customWidth="1"/>
    <col min="3842" max="3842" width="8.625" style="125" customWidth="1"/>
    <col min="3843" max="3855" width="9" style="125"/>
    <col min="3856" max="3862" width="7.625" style="125" customWidth="1"/>
    <col min="3863" max="4096" width="9" style="125"/>
    <col min="4097" max="4097" width="9.75" style="125" customWidth="1"/>
    <col min="4098" max="4098" width="8.625" style="125" customWidth="1"/>
    <col min="4099" max="4111" width="9" style="125"/>
    <col min="4112" max="4118" width="7.625" style="125" customWidth="1"/>
    <col min="4119" max="4352" width="9" style="125"/>
    <col min="4353" max="4353" width="9.75" style="125" customWidth="1"/>
    <col min="4354" max="4354" width="8.625" style="125" customWidth="1"/>
    <col min="4355" max="4367" width="9" style="125"/>
    <col min="4368" max="4374" width="7.625" style="125" customWidth="1"/>
    <col min="4375" max="4608" width="9" style="125"/>
    <col min="4609" max="4609" width="9.75" style="125" customWidth="1"/>
    <col min="4610" max="4610" width="8.625" style="125" customWidth="1"/>
    <col min="4611" max="4623" width="9" style="125"/>
    <col min="4624" max="4630" width="7.625" style="125" customWidth="1"/>
    <col min="4631" max="4864" width="9" style="125"/>
    <col min="4865" max="4865" width="9.75" style="125" customWidth="1"/>
    <col min="4866" max="4866" width="8.625" style="125" customWidth="1"/>
    <col min="4867" max="4879" width="9" style="125"/>
    <col min="4880" max="4886" width="7.625" style="125" customWidth="1"/>
    <col min="4887" max="5120" width="9" style="125"/>
    <col min="5121" max="5121" width="9.75" style="125" customWidth="1"/>
    <col min="5122" max="5122" width="8.625" style="125" customWidth="1"/>
    <col min="5123" max="5135" width="9" style="125"/>
    <col min="5136" max="5142" width="7.625" style="125" customWidth="1"/>
    <col min="5143" max="5376" width="9" style="125"/>
    <col min="5377" max="5377" width="9.75" style="125" customWidth="1"/>
    <col min="5378" max="5378" width="8.625" style="125" customWidth="1"/>
    <col min="5379" max="5391" width="9" style="125"/>
    <col min="5392" max="5398" width="7.625" style="125" customWidth="1"/>
    <col min="5399" max="5632" width="9" style="125"/>
    <col min="5633" max="5633" width="9.75" style="125" customWidth="1"/>
    <col min="5634" max="5634" width="8.625" style="125" customWidth="1"/>
    <col min="5635" max="5647" width="9" style="125"/>
    <col min="5648" max="5654" width="7.625" style="125" customWidth="1"/>
    <col min="5655" max="5888" width="9" style="125"/>
    <col min="5889" max="5889" width="9.75" style="125" customWidth="1"/>
    <col min="5890" max="5890" width="8.625" style="125" customWidth="1"/>
    <col min="5891" max="5903" width="9" style="125"/>
    <col min="5904" max="5910" width="7.625" style="125" customWidth="1"/>
    <col min="5911" max="6144" width="9" style="125"/>
    <col min="6145" max="6145" width="9.75" style="125" customWidth="1"/>
    <col min="6146" max="6146" width="8.625" style="125" customWidth="1"/>
    <col min="6147" max="6159" width="9" style="125"/>
    <col min="6160" max="6166" width="7.625" style="125" customWidth="1"/>
    <col min="6167" max="6400" width="9" style="125"/>
    <col min="6401" max="6401" width="9.75" style="125" customWidth="1"/>
    <col min="6402" max="6402" width="8.625" style="125" customWidth="1"/>
    <col min="6403" max="6415" width="9" style="125"/>
    <col min="6416" max="6422" width="7.625" style="125" customWidth="1"/>
    <col min="6423" max="6656" width="9" style="125"/>
    <col min="6657" max="6657" width="9.75" style="125" customWidth="1"/>
    <col min="6658" max="6658" width="8.625" style="125" customWidth="1"/>
    <col min="6659" max="6671" width="9" style="125"/>
    <col min="6672" max="6678" width="7.625" style="125" customWidth="1"/>
    <col min="6679" max="6912" width="9" style="125"/>
    <col min="6913" max="6913" width="9.75" style="125" customWidth="1"/>
    <col min="6914" max="6914" width="8.625" style="125" customWidth="1"/>
    <col min="6915" max="6927" width="9" style="125"/>
    <col min="6928" max="6934" width="7.625" style="125" customWidth="1"/>
    <col min="6935" max="7168" width="9" style="125"/>
    <col min="7169" max="7169" width="9.75" style="125" customWidth="1"/>
    <col min="7170" max="7170" width="8.625" style="125" customWidth="1"/>
    <col min="7171" max="7183" width="9" style="125"/>
    <col min="7184" max="7190" width="7.625" style="125" customWidth="1"/>
    <col min="7191" max="7424" width="9" style="125"/>
    <col min="7425" max="7425" width="9.75" style="125" customWidth="1"/>
    <col min="7426" max="7426" width="8.625" style="125" customWidth="1"/>
    <col min="7427" max="7439" width="9" style="125"/>
    <col min="7440" max="7446" width="7.625" style="125" customWidth="1"/>
    <col min="7447" max="7680" width="9" style="125"/>
    <col min="7681" max="7681" width="9.75" style="125" customWidth="1"/>
    <col min="7682" max="7682" width="8.625" style="125" customWidth="1"/>
    <col min="7683" max="7695" width="9" style="125"/>
    <col min="7696" max="7702" width="7.625" style="125" customWidth="1"/>
    <col min="7703" max="7936" width="9" style="125"/>
    <col min="7937" max="7937" width="9.75" style="125" customWidth="1"/>
    <col min="7938" max="7938" width="8.625" style="125" customWidth="1"/>
    <col min="7939" max="7951" width="9" style="125"/>
    <col min="7952" max="7958" width="7.625" style="125" customWidth="1"/>
    <col min="7959" max="8192" width="9" style="125"/>
    <col min="8193" max="8193" width="9.75" style="125" customWidth="1"/>
    <col min="8194" max="8194" width="8.625" style="125" customWidth="1"/>
    <col min="8195" max="8207" width="9" style="125"/>
    <col min="8208" max="8214" width="7.625" style="125" customWidth="1"/>
    <col min="8215" max="8448" width="9" style="125"/>
    <col min="8449" max="8449" width="9.75" style="125" customWidth="1"/>
    <col min="8450" max="8450" width="8.625" style="125" customWidth="1"/>
    <col min="8451" max="8463" width="9" style="125"/>
    <col min="8464" max="8470" width="7.625" style="125" customWidth="1"/>
    <col min="8471" max="8704" width="9" style="125"/>
    <col min="8705" max="8705" width="9.75" style="125" customWidth="1"/>
    <col min="8706" max="8706" width="8.625" style="125" customWidth="1"/>
    <col min="8707" max="8719" width="9" style="125"/>
    <col min="8720" max="8726" width="7.625" style="125" customWidth="1"/>
    <col min="8727" max="8960" width="9" style="125"/>
    <col min="8961" max="8961" width="9.75" style="125" customWidth="1"/>
    <col min="8962" max="8962" width="8.625" style="125" customWidth="1"/>
    <col min="8963" max="8975" width="9" style="125"/>
    <col min="8976" max="8982" width="7.625" style="125" customWidth="1"/>
    <col min="8983" max="9216" width="9" style="125"/>
    <col min="9217" max="9217" width="9.75" style="125" customWidth="1"/>
    <col min="9218" max="9218" width="8.625" style="125" customWidth="1"/>
    <col min="9219" max="9231" width="9" style="125"/>
    <col min="9232" max="9238" width="7.625" style="125" customWidth="1"/>
    <col min="9239" max="9472" width="9" style="125"/>
    <col min="9473" max="9473" width="9.75" style="125" customWidth="1"/>
    <col min="9474" max="9474" width="8.625" style="125" customWidth="1"/>
    <col min="9475" max="9487" width="9" style="125"/>
    <col min="9488" max="9494" width="7.625" style="125" customWidth="1"/>
    <col min="9495" max="9728" width="9" style="125"/>
    <col min="9729" max="9729" width="9.75" style="125" customWidth="1"/>
    <col min="9730" max="9730" width="8.625" style="125" customWidth="1"/>
    <col min="9731" max="9743" width="9" style="125"/>
    <col min="9744" max="9750" width="7.625" style="125" customWidth="1"/>
    <col min="9751" max="9984" width="9" style="125"/>
    <col min="9985" max="9985" width="9.75" style="125" customWidth="1"/>
    <col min="9986" max="9986" width="8.625" style="125" customWidth="1"/>
    <col min="9987" max="9999" width="9" style="125"/>
    <col min="10000" max="10006" width="7.625" style="125" customWidth="1"/>
    <col min="10007" max="10240" width="9" style="125"/>
    <col min="10241" max="10241" width="9.75" style="125" customWidth="1"/>
    <col min="10242" max="10242" width="8.625" style="125" customWidth="1"/>
    <col min="10243" max="10255" width="9" style="125"/>
    <col min="10256" max="10262" width="7.625" style="125" customWidth="1"/>
    <col min="10263" max="10496" width="9" style="125"/>
    <col min="10497" max="10497" width="9.75" style="125" customWidth="1"/>
    <col min="10498" max="10498" width="8.625" style="125" customWidth="1"/>
    <col min="10499" max="10511" width="9" style="125"/>
    <col min="10512" max="10518" width="7.625" style="125" customWidth="1"/>
    <col min="10519" max="10752" width="9" style="125"/>
    <col min="10753" max="10753" width="9.75" style="125" customWidth="1"/>
    <col min="10754" max="10754" width="8.625" style="125" customWidth="1"/>
    <col min="10755" max="10767" width="9" style="125"/>
    <col min="10768" max="10774" width="7.625" style="125" customWidth="1"/>
    <col min="10775" max="11008" width="9" style="125"/>
    <col min="11009" max="11009" width="9.75" style="125" customWidth="1"/>
    <col min="11010" max="11010" width="8.625" style="125" customWidth="1"/>
    <col min="11011" max="11023" width="9" style="125"/>
    <col min="11024" max="11030" width="7.625" style="125" customWidth="1"/>
    <col min="11031" max="11264" width="9" style="125"/>
    <col min="11265" max="11265" width="9.75" style="125" customWidth="1"/>
    <col min="11266" max="11266" width="8.625" style="125" customWidth="1"/>
    <col min="11267" max="11279" width="9" style="125"/>
    <col min="11280" max="11286" width="7.625" style="125" customWidth="1"/>
    <col min="11287" max="11520" width="9" style="125"/>
    <col min="11521" max="11521" width="9.75" style="125" customWidth="1"/>
    <col min="11522" max="11522" width="8.625" style="125" customWidth="1"/>
    <col min="11523" max="11535" width="9" style="125"/>
    <col min="11536" max="11542" width="7.625" style="125" customWidth="1"/>
    <col min="11543" max="11776" width="9" style="125"/>
    <col min="11777" max="11777" width="9.75" style="125" customWidth="1"/>
    <col min="11778" max="11778" width="8.625" style="125" customWidth="1"/>
    <col min="11779" max="11791" width="9" style="125"/>
    <col min="11792" max="11798" width="7.625" style="125" customWidth="1"/>
    <col min="11799" max="12032" width="9" style="125"/>
    <col min="12033" max="12033" width="9.75" style="125" customWidth="1"/>
    <col min="12034" max="12034" width="8.625" style="125" customWidth="1"/>
    <col min="12035" max="12047" width="9" style="125"/>
    <col min="12048" max="12054" width="7.625" style="125" customWidth="1"/>
    <col min="12055" max="12288" width="9" style="125"/>
    <col min="12289" max="12289" width="9.75" style="125" customWidth="1"/>
    <col min="12290" max="12290" width="8.625" style="125" customWidth="1"/>
    <col min="12291" max="12303" width="9" style="125"/>
    <col min="12304" max="12310" width="7.625" style="125" customWidth="1"/>
    <col min="12311" max="12544" width="9" style="125"/>
    <col min="12545" max="12545" width="9.75" style="125" customWidth="1"/>
    <col min="12546" max="12546" width="8.625" style="125" customWidth="1"/>
    <col min="12547" max="12559" width="9" style="125"/>
    <col min="12560" max="12566" width="7.625" style="125" customWidth="1"/>
    <col min="12567" max="12800" width="9" style="125"/>
    <col min="12801" max="12801" width="9.75" style="125" customWidth="1"/>
    <col min="12802" max="12802" width="8.625" style="125" customWidth="1"/>
    <col min="12803" max="12815" width="9" style="125"/>
    <col min="12816" max="12822" width="7.625" style="125" customWidth="1"/>
    <col min="12823" max="13056" width="9" style="125"/>
    <col min="13057" max="13057" width="9.75" style="125" customWidth="1"/>
    <col min="13058" max="13058" width="8.625" style="125" customWidth="1"/>
    <col min="13059" max="13071" width="9" style="125"/>
    <col min="13072" max="13078" width="7.625" style="125" customWidth="1"/>
    <col min="13079" max="13312" width="9" style="125"/>
    <col min="13313" max="13313" width="9.75" style="125" customWidth="1"/>
    <col min="13314" max="13314" width="8.625" style="125" customWidth="1"/>
    <col min="13315" max="13327" width="9" style="125"/>
    <col min="13328" max="13334" width="7.625" style="125" customWidth="1"/>
    <col min="13335" max="13568" width="9" style="125"/>
    <col min="13569" max="13569" width="9.75" style="125" customWidth="1"/>
    <col min="13570" max="13570" width="8.625" style="125" customWidth="1"/>
    <col min="13571" max="13583" width="9" style="125"/>
    <col min="13584" max="13590" width="7.625" style="125" customWidth="1"/>
    <col min="13591" max="13824" width="9" style="125"/>
    <col min="13825" max="13825" width="9.75" style="125" customWidth="1"/>
    <col min="13826" max="13826" width="8.625" style="125" customWidth="1"/>
    <col min="13827" max="13839" width="9" style="125"/>
    <col min="13840" max="13846" width="7.625" style="125" customWidth="1"/>
    <col min="13847" max="14080" width="9" style="125"/>
    <col min="14081" max="14081" width="9.75" style="125" customWidth="1"/>
    <col min="14082" max="14082" width="8.625" style="125" customWidth="1"/>
    <col min="14083" max="14095" width="9" style="125"/>
    <col min="14096" max="14102" width="7.625" style="125" customWidth="1"/>
    <col min="14103" max="14336" width="9" style="125"/>
    <col min="14337" max="14337" width="9.75" style="125" customWidth="1"/>
    <col min="14338" max="14338" width="8.625" style="125" customWidth="1"/>
    <col min="14339" max="14351" width="9" style="125"/>
    <col min="14352" max="14358" width="7.625" style="125" customWidth="1"/>
    <col min="14359" max="14592" width="9" style="125"/>
    <col min="14593" max="14593" width="9.75" style="125" customWidth="1"/>
    <col min="14594" max="14594" width="8.625" style="125" customWidth="1"/>
    <col min="14595" max="14607" width="9" style="125"/>
    <col min="14608" max="14614" width="7.625" style="125" customWidth="1"/>
    <col min="14615" max="14848" width="9" style="125"/>
    <col min="14849" max="14849" width="9.75" style="125" customWidth="1"/>
    <col min="14850" max="14850" width="8.625" style="125" customWidth="1"/>
    <col min="14851" max="14863" width="9" style="125"/>
    <col min="14864" max="14870" width="7.625" style="125" customWidth="1"/>
    <col min="14871" max="15104" width="9" style="125"/>
    <col min="15105" max="15105" width="9.75" style="125" customWidth="1"/>
    <col min="15106" max="15106" width="8.625" style="125" customWidth="1"/>
    <col min="15107" max="15119" width="9" style="125"/>
    <col min="15120" max="15126" width="7.625" style="125" customWidth="1"/>
    <col min="15127" max="15360" width="9" style="125"/>
    <col min="15361" max="15361" width="9.75" style="125" customWidth="1"/>
    <col min="15362" max="15362" width="8.625" style="125" customWidth="1"/>
    <col min="15363" max="15375" width="9" style="125"/>
    <col min="15376" max="15382" width="7.625" style="125" customWidth="1"/>
    <col min="15383" max="15616" width="9" style="125"/>
    <col min="15617" max="15617" width="9.75" style="125" customWidth="1"/>
    <col min="15618" max="15618" width="8.625" style="125" customWidth="1"/>
    <col min="15619" max="15631" width="9" style="125"/>
    <col min="15632" max="15638" width="7.625" style="125" customWidth="1"/>
    <col min="15639" max="15872" width="9" style="125"/>
    <col min="15873" max="15873" width="9.75" style="125" customWidth="1"/>
    <col min="15874" max="15874" width="8.625" style="125" customWidth="1"/>
    <col min="15875" max="15887" width="9" style="125"/>
    <col min="15888" max="15894" width="7.625" style="125" customWidth="1"/>
    <col min="15895" max="16128" width="9" style="125"/>
    <col min="16129" max="16129" width="9.75" style="125" customWidth="1"/>
    <col min="16130" max="16130" width="8.625" style="125" customWidth="1"/>
    <col min="16131" max="16143" width="9" style="125"/>
    <col min="16144" max="16150" width="7.625" style="125" customWidth="1"/>
    <col min="16151" max="16384" width="9" style="125"/>
  </cols>
  <sheetData>
    <row r="1" spans="2:22" ht="15" customHeight="1">
      <c r="B1" s="4" t="s">
        <v>43</v>
      </c>
      <c r="C1" s="154"/>
      <c r="D1" s="154"/>
      <c r="E1" s="154"/>
      <c r="F1" s="154"/>
      <c r="G1" s="154"/>
      <c r="H1" s="154"/>
      <c r="I1" s="154"/>
      <c r="J1" s="154"/>
      <c r="K1" s="157"/>
      <c r="L1" s="157"/>
      <c r="M1" s="157"/>
      <c r="N1" s="157"/>
      <c r="O1" s="155"/>
      <c r="P1" s="155"/>
      <c r="Q1" s="155"/>
      <c r="R1" s="155"/>
      <c r="S1" s="155"/>
      <c r="T1" s="155"/>
      <c r="U1" s="155"/>
      <c r="V1" s="155"/>
    </row>
    <row r="2" spans="2:22" ht="15" customHeight="1">
      <c r="B2" s="4"/>
      <c r="C2" s="154"/>
      <c r="D2" s="154"/>
      <c r="E2" s="154"/>
      <c r="F2" s="154"/>
      <c r="G2" s="154"/>
      <c r="H2" s="154"/>
      <c r="I2" s="154"/>
      <c r="J2" s="154"/>
      <c r="K2" s="157"/>
      <c r="L2" s="157"/>
      <c r="M2" s="157"/>
      <c r="N2" s="157"/>
      <c r="O2" s="155"/>
      <c r="P2" s="155"/>
      <c r="Q2" s="155"/>
      <c r="R2" s="155"/>
      <c r="S2" s="155"/>
      <c r="T2" s="155"/>
      <c r="U2" s="155"/>
      <c r="V2" s="155"/>
    </row>
    <row r="3" spans="2:22" ht="15" customHeight="1">
      <c r="B3" s="4"/>
      <c r="C3" s="154"/>
      <c r="D3" s="154"/>
      <c r="E3" s="154"/>
      <c r="F3" s="154"/>
      <c r="G3" s="154"/>
      <c r="H3" s="154"/>
      <c r="I3" s="154"/>
      <c r="J3" s="154"/>
      <c r="K3" s="157"/>
      <c r="L3" s="157"/>
      <c r="M3" s="157"/>
      <c r="N3" s="157"/>
      <c r="O3" s="155"/>
      <c r="P3" s="155"/>
      <c r="Q3" s="155"/>
      <c r="R3" s="155"/>
      <c r="S3" s="155"/>
      <c r="T3" s="155"/>
      <c r="U3" s="155"/>
      <c r="V3" s="155"/>
    </row>
    <row r="4" spans="2:22" ht="22.5" customHeight="1" thickBot="1">
      <c r="B4" s="126" t="s">
        <v>91</v>
      </c>
      <c r="C4" s="158"/>
      <c r="D4" s="158"/>
      <c r="E4" s="158"/>
      <c r="F4" s="158"/>
      <c r="G4" s="158"/>
      <c r="H4" s="158"/>
      <c r="I4" s="4"/>
      <c r="J4" s="4"/>
      <c r="K4" s="4"/>
      <c r="L4" s="4"/>
      <c r="M4" s="4"/>
      <c r="N4" s="7" t="s">
        <v>92</v>
      </c>
      <c r="O4" s="4"/>
      <c r="P4" s="4"/>
      <c r="Q4" s="4"/>
      <c r="R4" s="4"/>
      <c r="S4" s="4"/>
      <c r="T4" s="4"/>
      <c r="U4" s="4"/>
      <c r="V4" s="4"/>
    </row>
    <row r="5" spans="2:22" ht="20.100000000000001" customHeight="1">
      <c r="B5" s="304" t="s">
        <v>93</v>
      </c>
      <c r="C5" s="296" t="s">
        <v>119</v>
      </c>
      <c r="D5" s="306"/>
      <c r="E5" s="306"/>
      <c r="F5" s="307"/>
      <c r="G5" s="295" t="s">
        <v>120</v>
      </c>
      <c r="H5" s="295"/>
      <c r="I5" s="295"/>
      <c r="J5" s="295"/>
      <c r="K5" s="295" t="s">
        <v>121</v>
      </c>
      <c r="L5" s="295"/>
      <c r="M5" s="295"/>
      <c r="N5" s="297"/>
      <c r="O5" s="4"/>
      <c r="P5" s="4"/>
      <c r="Q5" s="4"/>
      <c r="R5" s="4"/>
      <c r="S5" s="4"/>
      <c r="T5" s="4"/>
      <c r="U5" s="4"/>
      <c r="V5" s="4"/>
    </row>
    <row r="6" spans="2:22" ht="20.100000000000001" customHeight="1">
      <c r="B6" s="305"/>
      <c r="C6" s="299" t="s">
        <v>96</v>
      </c>
      <c r="D6" s="308"/>
      <c r="E6" s="309"/>
      <c r="F6" s="310" t="s">
        <v>97</v>
      </c>
      <c r="G6" s="298" t="s">
        <v>96</v>
      </c>
      <c r="H6" s="298"/>
      <c r="I6" s="298"/>
      <c r="J6" s="298" t="s">
        <v>97</v>
      </c>
      <c r="K6" s="298" t="s">
        <v>96</v>
      </c>
      <c r="L6" s="298"/>
      <c r="M6" s="298"/>
      <c r="N6" s="303" t="s">
        <v>97</v>
      </c>
      <c r="O6" s="4"/>
      <c r="P6" s="4"/>
      <c r="Q6" s="4"/>
      <c r="R6" s="4"/>
      <c r="S6" s="4"/>
      <c r="T6" s="4"/>
      <c r="U6" s="4"/>
      <c r="V6" s="4"/>
    </row>
    <row r="7" spans="2:22" ht="20.100000000000001" customHeight="1">
      <c r="B7" s="305"/>
      <c r="C7" s="127" t="s">
        <v>98</v>
      </c>
      <c r="D7" s="128" t="s">
        <v>57</v>
      </c>
      <c r="E7" s="129" t="s">
        <v>58</v>
      </c>
      <c r="F7" s="311"/>
      <c r="G7" s="127" t="s">
        <v>98</v>
      </c>
      <c r="H7" s="128" t="s">
        <v>57</v>
      </c>
      <c r="I7" s="129" t="s">
        <v>58</v>
      </c>
      <c r="J7" s="298"/>
      <c r="K7" s="127" t="s">
        <v>98</v>
      </c>
      <c r="L7" s="128" t="s">
        <v>57</v>
      </c>
      <c r="M7" s="129" t="s">
        <v>58</v>
      </c>
      <c r="N7" s="303"/>
      <c r="O7" s="4"/>
      <c r="P7" s="4"/>
      <c r="Q7" s="4"/>
      <c r="R7" s="4"/>
      <c r="S7" s="4"/>
      <c r="T7" s="4"/>
      <c r="U7" s="4"/>
      <c r="V7" s="4"/>
    </row>
    <row r="8" spans="2:22" ht="20.100000000000001" customHeight="1">
      <c r="B8" s="142" t="s">
        <v>122</v>
      </c>
      <c r="C8" s="131" t="s">
        <v>100</v>
      </c>
      <c r="D8" s="132" t="s">
        <v>100</v>
      </c>
      <c r="E8" s="133" t="s">
        <v>100</v>
      </c>
      <c r="F8" s="96" t="s">
        <v>100</v>
      </c>
      <c r="G8" s="131">
        <v>6968</v>
      </c>
      <c r="H8" s="132">
        <v>3263</v>
      </c>
      <c r="I8" s="133">
        <v>3705</v>
      </c>
      <c r="J8" s="96">
        <v>1313</v>
      </c>
      <c r="K8" s="131" t="s">
        <v>100</v>
      </c>
      <c r="L8" s="132" t="s">
        <v>100</v>
      </c>
      <c r="M8" s="133" t="s">
        <v>100</v>
      </c>
      <c r="N8" s="159" t="s">
        <v>100</v>
      </c>
      <c r="O8" s="4"/>
      <c r="P8" s="4"/>
      <c r="Q8" s="4"/>
      <c r="R8" s="4"/>
      <c r="S8" s="4"/>
      <c r="T8" s="4"/>
      <c r="U8" s="4"/>
      <c r="V8" s="4"/>
    </row>
    <row r="9" spans="2:22" ht="20.100000000000001" customHeight="1">
      <c r="B9" s="142" t="s">
        <v>123</v>
      </c>
      <c r="C9" s="131" t="s">
        <v>100</v>
      </c>
      <c r="D9" s="132" t="s">
        <v>100</v>
      </c>
      <c r="E9" s="133" t="s">
        <v>100</v>
      </c>
      <c r="F9" s="96" t="s">
        <v>100</v>
      </c>
      <c r="G9" s="131">
        <v>7011</v>
      </c>
      <c r="H9" s="132">
        <v>3302</v>
      </c>
      <c r="I9" s="133">
        <v>3709</v>
      </c>
      <c r="J9" s="96">
        <v>1350</v>
      </c>
      <c r="K9" s="131">
        <v>5927</v>
      </c>
      <c r="L9" s="132">
        <v>2942</v>
      </c>
      <c r="M9" s="133">
        <v>2985</v>
      </c>
      <c r="N9" s="159">
        <v>1149</v>
      </c>
      <c r="O9" s="4"/>
      <c r="P9" s="4"/>
      <c r="Q9" s="4"/>
      <c r="R9" s="4"/>
      <c r="S9" s="4"/>
      <c r="T9" s="4"/>
      <c r="U9" s="4"/>
      <c r="V9" s="4"/>
    </row>
    <row r="10" spans="2:22" ht="20.100000000000001" customHeight="1">
      <c r="B10" s="142" t="s">
        <v>124</v>
      </c>
      <c r="C10" s="131" t="s">
        <v>100</v>
      </c>
      <c r="D10" s="132" t="s">
        <v>100</v>
      </c>
      <c r="E10" s="133" t="s">
        <v>100</v>
      </c>
      <c r="F10" s="96" t="s">
        <v>100</v>
      </c>
      <c r="G10" s="131">
        <v>7376</v>
      </c>
      <c r="H10" s="132">
        <v>3466</v>
      </c>
      <c r="I10" s="133">
        <v>3910</v>
      </c>
      <c r="J10" s="96">
        <v>1431</v>
      </c>
      <c r="K10" s="131">
        <v>6113</v>
      </c>
      <c r="L10" s="132">
        <v>2979</v>
      </c>
      <c r="M10" s="133">
        <v>3134</v>
      </c>
      <c r="N10" s="159">
        <v>1172</v>
      </c>
      <c r="O10" s="4"/>
      <c r="P10" s="4"/>
      <c r="Q10" s="4"/>
      <c r="R10" s="4"/>
      <c r="S10" s="4"/>
      <c r="T10" s="4"/>
      <c r="U10" s="4"/>
      <c r="V10" s="4"/>
    </row>
    <row r="11" spans="2:22" ht="20.100000000000001" customHeight="1">
      <c r="B11" s="142" t="s">
        <v>125</v>
      </c>
      <c r="C11" s="131" t="s">
        <v>100</v>
      </c>
      <c r="D11" s="132" t="s">
        <v>100</v>
      </c>
      <c r="E11" s="133" t="s">
        <v>100</v>
      </c>
      <c r="F11" s="96" t="s">
        <v>100</v>
      </c>
      <c r="G11" s="131">
        <v>7759</v>
      </c>
      <c r="H11" s="132">
        <v>3581</v>
      </c>
      <c r="I11" s="133">
        <v>4178</v>
      </c>
      <c r="J11" s="96">
        <v>1471</v>
      </c>
      <c r="K11" s="131">
        <v>6232</v>
      </c>
      <c r="L11" s="132">
        <v>2988</v>
      </c>
      <c r="M11" s="133">
        <v>3244</v>
      </c>
      <c r="N11" s="159">
        <v>1197</v>
      </c>
      <c r="O11" s="4"/>
      <c r="P11" s="4"/>
      <c r="Q11" s="4"/>
      <c r="R11" s="4"/>
      <c r="S11" s="4"/>
      <c r="T11" s="4"/>
      <c r="U11" s="4"/>
      <c r="V11" s="4"/>
    </row>
    <row r="12" spans="2:22" ht="20.100000000000001" customHeight="1">
      <c r="B12" s="142" t="s">
        <v>126</v>
      </c>
      <c r="C12" s="131" t="s">
        <v>100</v>
      </c>
      <c r="D12" s="132" t="s">
        <v>100</v>
      </c>
      <c r="E12" s="133" t="s">
        <v>100</v>
      </c>
      <c r="F12" s="96" t="s">
        <v>100</v>
      </c>
      <c r="G12" s="131">
        <v>7815</v>
      </c>
      <c r="H12" s="132">
        <v>3676</v>
      </c>
      <c r="I12" s="133">
        <v>4139</v>
      </c>
      <c r="J12" s="96">
        <v>1491</v>
      </c>
      <c r="K12" s="131">
        <v>6350</v>
      </c>
      <c r="L12" s="132">
        <v>3087</v>
      </c>
      <c r="M12" s="133">
        <v>3263</v>
      </c>
      <c r="N12" s="159">
        <v>1216</v>
      </c>
      <c r="O12" s="4"/>
      <c r="P12" s="4"/>
      <c r="Q12" s="4"/>
      <c r="R12" s="4"/>
      <c r="S12" s="4"/>
      <c r="T12" s="4"/>
      <c r="U12" s="4"/>
      <c r="V12" s="4"/>
    </row>
    <row r="13" spans="2:22" ht="20.100000000000001" customHeight="1">
      <c r="B13" s="142" t="s">
        <v>127</v>
      </c>
      <c r="C13" s="131" t="s">
        <v>100</v>
      </c>
      <c r="D13" s="132" t="s">
        <v>100</v>
      </c>
      <c r="E13" s="133" t="s">
        <v>100</v>
      </c>
      <c r="F13" s="96" t="s">
        <v>100</v>
      </c>
      <c r="G13" s="131">
        <v>10461</v>
      </c>
      <c r="H13" s="132">
        <v>5024</v>
      </c>
      <c r="I13" s="133">
        <v>5437</v>
      </c>
      <c r="J13" s="96">
        <v>1992</v>
      </c>
      <c r="K13" s="131">
        <v>11037</v>
      </c>
      <c r="L13" s="132">
        <v>5255</v>
      </c>
      <c r="M13" s="133">
        <v>5782</v>
      </c>
      <c r="N13" s="159">
        <v>2081</v>
      </c>
      <c r="O13" s="4"/>
      <c r="P13" s="4"/>
      <c r="Q13" s="4"/>
      <c r="R13" s="4"/>
      <c r="S13" s="4"/>
      <c r="T13" s="4"/>
      <c r="U13" s="4"/>
      <c r="V13" s="4"/>
    </row>
    <row r="14" spans="2:22" ht="20.100000000000001" customHeight="1">
      <c r="B14" s="142" t="s">
        <v>128</v>
      </c>
      <c r="C14" s="131" t="s">
        <v>100</v>
      </c>
      <c r="D14" s="132" t="s">
        <v>100</v>
      </c>
      <c r="E14" s="133" t="s">
        <v>100</v>
      </c>
      <c r="F14" s="96" t="s">
        <v>100</v>
      </c>
      <c r="G14" s="131">
        <v>10750</v>
      </c>
      <c r="H14" s="132">
        <v>5175</v>
      </c>
      <c r="I14" s="133">
        <v>5575</v>
      </c>
      <c r="J14" s="96">
        <v>1499</v>
      </c>
      <c r="K14" s="131">
        <v>11261</v>
      </c>
      <c r="L14" s="132">
        <v>5471</v>
      </c>
      <c r="M14" s="133">
        <v>5790</v>
      </c>
      <c r="N14" s="159">
        <v>2133</v>
      </c>
      <c r="O14" s="4"/>
      <c r="P14" s="4"/>
      <c r="Q14" s="4"/>
      <c r="R14" s="4"/>
      <c r="S14" s="4"/>
      <c r="T14" s="4"/>
      <c r="U14" s="4"/>
      <c r="V14" s="4"/>
    </row>
    <row r="15" spans="2:22" ht="20.100000000000001" customHeight="1">
      <c r="B15" s="142" t="s">
        <v>129</v>
      </c>
      <c r="C15" s="131">
        <v>10155</v>
      </c>
      <c r="D15" s="132">
        <v>5048</v>
      </c>
      <c r="E15" s="133">
        <v>5107</v>
      </c>
      <c r="F15" s="96">
        <v>1801</v>
      </c>
      <c r="G15" s="131">
        <v>12128</v>
      </c>
      <c r="H15" s="132">
        <v>5729</v>
      </c>
      <c r="I15" s="133">
        <v>6399</v>
      </c>
      <c r="J15" s="96">
        <v>2238</v>
      </c>
      <c r="K15" s="131">
        <v>12519</v>
      </c>
      <c r="L15" s="132">
        <v>5734</v>
      </c>
      <c r="M15" s="133">
        <v>6785</v>
      </c>
      <c r="N15" s="159">
        <v>2329</v>
      </c>
      <c r="O15" s="4"/>
      <c r="Q15" s="4"/>
      <c r="R15" s="4"/>
      <c r="S15" s="4"/>
      <c r="T15" s="4"/>
      <c r="U15" s="4"/>
      <c r="V15" s="4"/>
    </row>
    <row r="16" spans="2:22" ht="20.100000000000001" customHeight="1">
      <c r="B16" s="142" t="s">
        <v>130</v>
      </c>
      <c r="C16" s="131">
        <v>9908</v>
      </c>
      <c r="D16" s="132">
        <v>4872</v>
      </c>
      <c r="E16" s="133">
        <v>5036</v>
      </c>
      <c r="F16" s="96">
        <v>1841</v>
      </c>
      <c r="G16" s="131">
        <v>12114</v>
      </c>
      <c r="H16" s="132">
        <v>5621</v>
      </c>
      <c r="I16" s="133">
        <v>6493</v>
      </c>
      <c r="J16" s="96">
        <v>2338</v>
      </c>
      <c r="K16" s="131">
        <v>13036</v>
      </c>
      <c r="L16" s="132">
        <v>5873</v>
      </c>
      <c r="M16" s="133">
        <v>7163</v>
      </c>
      <c r="N16" s="159">
        <v>2486</v>
      </c>
      <c r="O16" s="4"/>
      <c r="P16" s="4"/>
      <c r="Q16" s="4"/>
      <c r="R16" s="4"/>
      <c r="S16" s="4"/>
      <c r="T16" s="4"/>
      <c r="U16" s="4"/>
      <c r="V16" s="4"/>
    </row>
    <row r="17" spans="2:22" ht="20.100000000000001" customHeight="1">
      <c r="B17" s="142" t="s">
        <v>131</v>
      </c>
      <c r="C17" s="131">
        <v>9760</v>
      </c>
      <c r="D17" s="132">
        <v>4769</v>
      </c>
      <c r="E17" s="133">
        <v>4991</v>
      </c>
      <c r="F17" s="96">
        <v>1900</v>
      </c>
      <c r="G17" s="131">
        <v>12386</v>
      </c>
      <c r="H17" s="132">
        <v>5765</v>
      </c>
      <c r="I17" s="133">
        <v>6621</v>
      </c>
      <c r="J17" s="96">
        <v>2528</v>
      </c>
      <c r="K17" s="131">
        <v>15301</v>
      </c>
      <c r="L17" s="132">
        <v>6981</v>
      </c>
      <c r="M17" s="133">
        <v>8320</v>
      </c>
      <c r="N17" s="159">
        <v>3100</v>
      </c>
      <c r="O17" s="4"/>
      <c r="P17" s="4"/>
      <c r="Q17" s="4"/>
      <c r="R17" s="4"/>
      <c r="S17" s="4"/>
      <c r="T17" s="4"/>
      <c r="U17" s="4"/>
      <c r="V17" s="4"/>
    </row>
    <row r="18" spans="2:22" ht="20.100000000000001" customHeight="1">
      <c r="B18" s="142" t="s">
        <v>132</v>
      </c>
      <c r="C18" s="131">
        <v>10356</v>
      </c>
      <c r="D18" s="132">
        <v>5083</v>
      </c>
      <c r="E18" s="133">
        <v>5273</v>
      </c>
      <c r="F18" s="96">
        <v>2191</v>
      </c>
      <c r="G18" s="131">
        <v>12659</v>
      </c>
      <c r="H18" s="132">
        <v>6037</v>
      </c>
      <c r="I18" s="133">
        <v>6622</v>
      </c>
      <c r="J18" s="96">
        <v>2782</v>
      </c>
      <c r="K18" s="131">
        <v>16702</v>
      </c>
      <c r="L18" s="132">
        <v>7873</v>
      </c>
      <c r="M18" s="133">
        <v>8829</v>
      </c>
      <c r="N18" s="159">
        <v>3788</v>
      </c>
      <c r="O18" s="4"/>
      <c r="P18" s="4"/>
      <c r="Q18" s="4"/>
      <c r="R18" s="4"/>
      <c r="S18" s="4"/>
      <c r="T18" s="4"/>
      <c r="U18" s="4"/>
      <c r="V18" s="4"/>
    </row>
    <row r="19" spans="2:22" ht="20.100000000000001" customHeight="1">
      <c r="B19" s="142" t="s">
        <v>133</v>
      </c>
      <c r="C19" s="131">
        <v>12258</v>
      </c>
      <c r="D19" s="132">
        <v>6091</v>
      </c>
      <c r="E19" s="133">
        <v>6167</v>
      </c>
      <c r="F19" s="96">
        <v>2696</v>
      </c>
      <c r="G19" s="131">
        <v>12947</v>
      </c>
      <c r="H19" s="132">
        <v>6315</v>
      </c>
      <c r="I19" s="133">
        <v>6631</v>
      </c>
      <c r="J19" s="96">
        <v>2962</v>
      </c>
      <c r="K19" s="131">
        <v>18597</v>
      </c>
      <c r="L19" s="132">
        <v>8984</v>
      </c>
      <c r="M19" s="133">
        <v>9613</v>
      </c>
      <c r="N19" s="159">
        <v>4499</v>
      </c>
      <c r="O19" s="4"/>
      <c r="Q19" s="4"/>
      <c r="R19" s="4"/>
      <c r="S19" s="4"/>
      <c r="T19" s="4"/>
      <c r="U19" s="4"/>
      <c r="V19" s="4"/>
    </row>
    <row r="20" spans="2:22" ht="20.100000000000001" customHeight="1">
      <c r="B20" s="142" t="s">
        <v>134</v>
      </c>
      <c r="C20" s="131">
        <v>13437</v>
      </c>
      <c r="D20" s="132">
        <v>6702</v>
      </c>
      <c r="E20" s="133">
        <v>6735</v>
      </c>
      <c r="F20" s="96">
        <v>3204</v>
      </c>
      <c r="G20" s="131">
        <v>12942</v>
      </c>
      <c r="H20" s="132">
        <v>6301</v>
      </c>
      <c r="I20" s="133">
        <v>6641</v>
      </c>
      <c r="J20" s="96">
        <v>3156</v>
      </c>
      <c r="K20" s="131">
        <v>19457</v>
      </c>
      <c r="L20" s="132">
        <v>9577</v>
      </c>
      <c r="M20" s="133">
        <v>9880</v>
      </c>
      <c r="N20" s="159">
        <v>5212</v>
      </c>
      <c r="O20" s="4"/>
      <c r="P20" s="4"/>
      <c r="Q20" s="4"/>
      <c r="R20" s="4"/>
      <c r="S20" s="4"/>
      <c r="T20" s="4"/>
      <c r="U20" s="4"/>
      <c r="V20" s="4"/>
    </row>
    <row r="21" spans="2:22" ht="20.100000000000001" customHeight="1">
      <c r="B21" s="142" t="s">
        <v>135</v>
      </c>
      <c r="C21" s="131">
        <v>13991</v>
      </c>
      <c r="D21" s="132">
        <v>6989</v>
      </c>
      <c r="E21" s="133">
        <v>7002</v>
      </c>
      <c r="F21" s="96">
        <v>3324</v>
      </c>
      <c r="G21" s="131">
        <v>13086</v>
      </c>
      <c r="H21" s="132">
        <v>6376</v>
      </c>
      <c r="I21" s="133">
        <v>6710</v>
      </c>
      <c r="J21" s="96">
        <v>3237</v>
      </c>
      <c r="K21" s="131">
        <v>19994</v>
      </c>
      <c r="L21" s="132">
        <v>9831</v>
      </c>
      <c r="M21" s="133">
        <v>10163</v>
      </c>
      <c r="N21" s="159">
        <v>5334</v>
      </c>
      <c r="O21" s="4"/>
      <c r="P21" s="4"/>
      <c r="Q21" s="4"/>
      <c r="R21" s="4"/>
      <c r="S21" s="4"/>
      <c r="T21" s="4"/>
      <c r="U21" s="4"/>
      <c r="V21" s="4"/>
    </row>
    <row r="22" spans="2:22" ht="20.100000000000001" customHeight="1">
      <c r="B22" s="142" t="s">
        <v>136</v>
      </c>
      <c r="C22" s="131">
        <v>14872</v>
      </c>
      <c r="D22" s="132">
        <v>7493</v>
      </c>
      <c r="E22" s="133">
        <v>7379</v>
      </c>
      <c r="F22" s="96">
        <v>3889</v>
      </c>
      <c r="G22" s="131">
        <v>13297</v>
      </c>
      <c r="H22" s="132">
        <v>6475</v>
      </c>
      <c r="I22" s="133">
        <v>6822</v>
      </c>
      <c r="J22" s="96">
        <v>3450</v>
      </c>
      <c r="K22" s="131">
        <v>20878</v>
      </c>
      <c r="L22" s="132">
        <v>10288</v>
      </c>
      <c r="M22" s="133">
        <v>10590</v>
      </c>
      <c r="N22" s="159">
        <v>5856</v>
      </c>
      <c r="O22" s="4"/>
      <c r="P22" s="4"/>
      <c r="Q22" s="4"/>
      <c r="R22" s="4"/>
      <c r="S22" s="4"/>
      <c r="T22" s="4"/>
      <c r="U22" s="4"/>
      <c r="V22" s="4"/>
    </row>
    <row r="23" spans="2:22" ht="20.100000000000001" customHeight="1">
      <c r="B23" s="142" t="s">
        <v>137</v>
      </c>
      <c r="C23" s="131">
        <v>15528</v>
      </c>
      <c r="D23" s="132">
        <v>7832</v>
      </c>
      <c r="E23" s="133">
        <v>7696</v>
      </c>
      <c r="F23" s="96">
        <v>4322</v>
      </c>
      <c r="G23" s="131">
        <v>13452</v>
      </c>
      <c r="H23" s="132">
        <v>6595</v>
      </c>
      <c r="I23" s="133">
        <v>6857</v>
      </c>
      <c r="J23" s="96">
        <v>3698</v>
      </c>
      <c r="K23" s="131">
        <v>21352</v>
      </c>
      <c r="L23" s="132">
        <v>10549</v>
      </c>
      <c r="M23" s="133">
        <v>10803</v>
      </c>
      <c r="N23" s="159">
        <v>6363</v>
      </c>
      <c r="O23" s="4"/>
      <c r="P23" s="4"/>
      <c r="Q23" s="4"/>
      <c r="R23" s="4"/>
      <c r="S23" s="4"/>
      <c r="T23" s="4"/>
      <c r="U23" s="4"/>
      <c r="V23" s="4"/>
    </row>
    <row r="24" spans="2:22" ht="20.100000000000001" customHeight="1">
      <c r="B24" s="142" t="s">
        <v>138</v>
      </c>
      <c r="C24" s="131">
        <v>16255</v>
      </c>
      <c r="D24" s="132">
        <v>8169</v>
      </c>
      <c r="E24" s="133">
        <v>8086</v>
      </c>
      <c r="F24" s="96">
        <v>4778</v>
      </c>
      <c r="G24" s="131">
        <v>13530</v>
      </c>
      <c r="H24" s="132">
        <v>6632</v>
      </c>
      <c r="I24" s="133">
        <v>6898</v>
      </c>
      <c r="J24" s="96">
        <v>4049</v>
      </c>
      <c r="K24" s="131">
        <v>21664</v>
      </c>
      <c r="L24" s="132">
        <v>10741</v>
      </c>
      <c r="M24" s="133">
        <v>10923</v>
      </c>
      <c r="N24" s="159">
        <v>6849</v>
      </c>
      <c r="O24" s="4"/>
      <c r="P24" s="4"/>
      <c r="Q24" s="4"/>
      <c r="R24" s="4"/>
      <c r="S24" s="4"/>
      <c r="T24" s="4"/>
      <c r="U24" s="4"/>
      <c r="V24" s="4"/>
    </row>
    <row r="25" spans="2:22" ht="20.100000000000001" customHeight="1">
      <c r="B25" s="142" t="s">
        <v>139</v>
      </c>
      <c r="C25" s="131">
        <v>16450</v>
      </c>
      <c r="D25" s="132">
        <v>8310</v>
      </c>
      <c r="E25" s="133">
        <v>8140</v>
      </c>
      <c r="F25" s="96">
        <v>5202</v>
      </c>
      <c r="G25" s="131">
        <v>13456</v>
      </c>
      <c r="H25" s="132">
        <v>6606</v>
      </c>
      <c r="I25" s="133">
        <v>6850</v>
      </c>
      <c r="J25" s="96">
        <v>4239</v>
      </c>
      <c r="K25" s="131">
        <v>21881</v>
      </c>
      <c r="L25" s="132">
        <v>10831</v>
      </c>
      <c r="M25" s="133">
        <v>11050</v>
      </c>
      <c r="N25" s="159">
        <v>7275</v>
      </c>
      <c r="O25" s="4"/>
      <c r="P25" s="4"/>
      <c r="Q25" s="4"/>
      <c r="R25" s="4"/>
      <c r="S25" s="4"/>
      <c r="T25" s="4"/>
      <c r="U25" s="4"/>
      <c r="V25" s="4"/>
    </row>
    <row r="26" spans="2:22" ht="20.100000000000001" customHeight="1" thickBot="1">
      <c r="B26" s="160" t="s">
        <v>127</v>
      </c>
      <c r="C26" s="145">
        <v>16234</v>
      </c>
      <c r="D26" s="146">
        <v>8183</v>
      </c>
      <c r="E26" s="147">
        <v>8051</v>
      </c>
      <c r="F26" s="148">
        <v>5292</v>
      </c>
      <c r="G26" s="145">
        <v>13456</v>
      </c>
      <c r="H26" s="146">
        <v>6588</v>
      </c>
      <c r="I26" s="147">
        <v>6868</v>
      </c>
      <c r="J26" s="148">
        <v>4447</v>
      </c>
      <c r="K26" s="145">
        <v>21543</v>
      </c>
      <c r="L26" s="146">
        <v>10702</v>
      </c>
      <c r="M26" s="147">
        <v>10841</v>
      </c>
      <c r="N26" s="161">
        <v>7495</v>
      </c>
      <c r="O26" s="4"/>
      <c r="P26" s="4"/>
      <c r="Q26" s="4"/>
      <c r="R26" s="4"/>
      <c r="S26" s="4"/>
      <c r="T26" s="4"/>
      <c r="U26" s="4"/>
      <c r="V26" s="4"/>
    </row>
    <row r="27" spans="2:22">
      <c r="N27" s="155" t="s">
        <v>140</v>
      </c>
    </row>
    <row r="46" ht="13.5" customHeight="1"/>
    <row r="67" spans="2:8">
      <c r="B67" s="3"/>
      <c r="C67" s="3"/>
      <c r="D67" s="3"/>
      <c r="E67" s="3"/>
      <c r="F67" s="3"/>
      <c r="G67" s="3"/>
      <c r="H67" s="3"/>
    </row>
  </sheetData>
  <mergeCells count="10">
    <mergeCell ref="B5:B7"/>
    <mergeCell ref="C5:F5"/>
    <mergeCell ref="G5:J5"/>
    <mergeCell ref="K5:N5"/>
    <mergeCell ref="C6:E6"/>
    <mergeCell ref="F6:F7"/>
    <mergeCell ref="G6:I6"/>
    <mergeCell ref="J6:J7"/>
    <mergeCell ref="K6:M6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opLeftCell="A8" zoomScaleNormal="100" workbookViewId="0">
      <selection activeCell="E8" sqref="E8"/>
    </sheetView>
  </sheetViews>
  <sheetFormatPr defaultRowHeight="13.5"/>
  <cols>
    <col min="1" max="1" width="4.875" style="162" customWidth="1"/>
    <col min="2" max="2" width="11.375" style="162" bestFit="1" customWidth="1"/>
    <col min="3" max="3" width="13.75" style="162" bestFit="1" customWidth="1"/>
    <col min="4" max="5" width="12.5" style="162" bestFit="1" customWidth="1"/>
    <col min="6" max="8" width="11.25" style="162" bestFit="1" customWidth="1"/>
    <col min="9" max="9" width="9.25" style="162" bestFit="1" customWidth="1"/>
    <col min="10" max="11" width="8.125" style="162" customWidth="1"/>
    <col min="12" max="256" width="9" style="162"/>
    <col min="257" max="257" width="4.875" style="162" customWidth="1"/>
    <col min="258" max="258" width="11.375" style="162" bestFit="1" customWidth="1"/>
    <col min="259" max="259" width="13.75" style="162" bestFit="1" customWidth="1"/>
    <col min="260" max="261" width="12.5" style="162" bestFit="1" customWidth="1"/>
    <col min="262" max="264" width="11.25" style="162" bestFit="1" customWidth="1"/>
    <col min="265" max="265" width="9.25" style="162" bestFit="1" customWidth="1"/>
    <col min="266" max="267" width="8.125" style="162" customWidth="1"/>
    <col min="268" max="512" width="9" style="162"/>
    <col min="513" max="513" width="4.875" style="162" customWidth="1"/>
    <col min="514" max="514" width="11.375" style="162" bestFit="1" customWidth="1"/>
    <col min="515" max="515" width="13.75" style="162" bestFit="1" customWidth="1"/>
    <col min="516" max="517" width="12.5" style="162" bestFit="1" customWidth="1"/>
    <col min="518" max="520" width="11.25" style="162" bestFit="1" customWidth="1"/>
    <col min="521" max="521" width="9.25" style="162" bestFit="1" customWidth="1"/>
    <col min="522" max="523" width="8.125" style="162" customWidth="1"/>
    <col min="524" max="768" width="9" style="162"/>
    <col min="769" max="769" width="4.875" style="162" customWidth="1"/>
    <col min="770" max="770" width="11.375" style="162" bestFit="1" customWidth="1"/>
    <col min="771" max="771" width="13.75" style="162" bestFit="1" customWidth="1"/>
    <col min="772" max="773" width="12.5" style="162" bestFit="1" customWidth="1"/>
    <col min="774" max="776" width="11.25" style="162" bestFit="1" customWidth="1"/>
    <col min="777" max="777" width="9.25" style="162" bestFit="1" customWidth="1"/>
    <col min="778" max="779" width="8.125" style="162" customWidth="1"/>
    <col min="780" max="1024" width="9" style="162"/>
    <col min="1025" max="1025" width="4.875" style="162" customWidth="1"/>
    <col min="1026" max="1026" width="11.375" style="162" bestFit="1" customWidth="1"/>
    <col min="1027" max="1027" width="13.75" style="162" bestFit="1" customWidth="1"/>
    <col min="1028" max="1029" width="12.5" style="162" bestFit="1" customWidth="1"/>
    <col min="1030" max="1032" width="11.25" style="162" bestFit="1" customWidth="1"/>
    <col min="1033" max="1033" width="9.25" style="162" bestFit="1" customWidth="1"/>
    <col min="1034" max="1035" width="8.125" style="162" customWidth="1"/>
    <col min="1036" max="1280" width="9" style="162"/>
    <col min="1281" max="1281" width="4.875" style="162" customWidth="1"/>
    <col min="1282" max="1282" width="11.375" style="162" bestFit="1" customWidth="1"/>
    <col min="1283" max="1283" width="13.75" style="162" bestFit="1" customWidth="1"/>
    <col min="1284" max="1285" width="12.5" style="162" bestFit="1" customWidth="1"/>
    <col min="1286" max="1288" width="11.25" style="162" bestFit="1" customWidth="1"/>
    <col min="1289" max="1289" width="9.25" style="162" bestFit="1" customWidth="1"/>
    <col min="1290" max="1291" width="8.125" style="162" customWidth="1"/>
    <col min="1292" max="1536" width="9" style="162"/>
    <col min="1537" max="1537" width="4.875" style="162" customWidth="1"/>
    <col min="1538" max="1538" width="11.375" style="162" bestFit="1" customWidth="1"/>
    <col min="1539" max="1539" width="13.75" style="162" bestFit="1" customWidth="1"/>
    <col min="1540" max="1541" width="12.5" style="162" bestFit="1" customWidth="1"/>
    <col min="1542" max="1544" width="11.25" style="162" bestFit="1" customWidth="1"/>
    <col min="1545" max="1545" width="9.25" style="162" bestFit="1" customWidth="1"/>
    <col min="1546" max="1547" width="8.125" style="162" customWidth="1"/>
    <col min="1548" max="1792" width="9" style="162"/>
    <col min="1793" max="1793" width="4.875" style="162" customWidth="1"/>
    <col min="1794" max="1794" width="11.375" style="162" bestFit="1" customWidth="1"/>
    <col min="1795" max="1795" width="13.75" style="162" bestFit="1" customWidth="1"/>
    <col min="1796" max="1797" width="12.5" style="162" bestFit="1" customWidth="1"/>
    <col min="1798" max="1800" width="11.25" style="162" bestFit="1" customWidth="1"/>
    <col min="1801" max="1801" width="9.25" style="162" bestFit="1" customWidth="1"/>
    <col min="1802" max="1803" width="8.125" style="162" customWidth="1"/>
    <col min="1804" max="2048" width="9" style="162"/>
    <col min="2049" max="2049" width="4.875" style="162" customWidth="1"/>
    <col min="2050" max="2050" width="11.375" style="162" bestFit="1" customWidth="1"/>
    <col min="2051" max="2051" width="13.75" style="162" bestFit="1" customWidth="1"/>
    <col min="2052" max="2053" width="12.5" style="162" bestFit="1" customWidth="1"/>
    <col min="2054" max="2056" width="11.25" style="162" bestFit="1" customWidth="1"/>
    <col min="2057" max="2057" width="9.25" style="162" bestFit="1" customWidth="1"/>
    <col min="2058" max="2059" width="8.125" style="162" customWidth="1"/>
    <col min="2060" max="2304" width="9" style="162"/>
    <col min="2305" max="2305" width="4.875" style="162" customWidth="1"/>
    <col min="2306" max="2306" width="11.375" style="162" bestFit="1" customWidth="1"/>
    <col min="2307" max="2307" width="13.75" style="162" bestFit="1" customWidth="1"/>
    <col min="2308" max="2309" width="12.5" style="162" bestFit="1" customWidth="1"/>
    <col min="2310" max="2312" width="11.25" style="162" bestFit="1" customWidth="1"/>
    <col min="2313" max="2313" width="9.25" style="162" bestFit="1" customWidth="1"/>
    <col min="2314" max="2315" width="8.125" style="162" customWidth="1"/>
    <col min="2316" max="2560" width="9" style="162"/>
    <col min="2561" max="2561" width="4.875" style="162" customWidth="1"/>
    <col min="2562" max="2562" width="11.375" style="162" bestFit="1" customWidth="1"/>
    <col min="2563" max="2563" width="13.75" style="162" bestFit="1" customWidth="1"/>
    <col min="2564" max="2565" width="12.5" style="162" bestFit="1" customWidth="1"/>
    <col min="2566" max="2568" width="11.25" style="162" bestFit="1" customWidth="1"/>
    <col min="2569" max="2569" width="9.25" style="162" bestFit="1" customWidth="1"/>
    <col min="2570" max="2571" width="8.125" style="162" customWidth="1"/>
    <col min="2572" max="2816" width="9" style="162"/>
    <col min="2817" max="2817" width="4.875" style="162" customWidth="1"/>
    <col min="2818" max="2818" width="11.375" style="162" bestFit="1" customWidth="1"/>
    <col min="2819" max="2819" width="13.75" style="162" bestFit="1" customWidth="1"/>
    <col min="2820" max="2821" width="12.5" style="162" bestFit="1" customWidth="1"/>
    <col min="2822" max="2824" width="11.25" style="162" bestFit="1" customWidth="1"/>
    <col min="2825" max="2825" width="9.25" style="162" bestFit="1" customWidth="1"/>
    <col min="2826" max="2827" width="8.125" style="162" customWidth="1"/>
    <col min="2828" max="3072" width="9" style="162"/>
    <col min="3073" max="3073" width="4.875" style="162" customWidth="1"/>
    <col min="3074" max="3074" width="11.375" style="162" bestFit="1" customWidth="1"/>
    <col min="3075" max="3075" width="13.75" style="162" bestFit="1" customWidth="1"/>
    <col min="3076" max="3077" width="12.5" style="162" bestFit="1" customWidth="1"/>
    <col min="3078" max="3080" width="11.25" style="162" bestFit="1" customWidth="1"/>
    <col min="3081" max="3081" width="9.25" style="162" bestFit="1" customWidth="1"/>
    <col min="3082" max="3083" width="8.125" style="162" customWidth="1"/>
    <col min="3084" max="3328" width="9" style="162"/>
    <col min="3329" max="3329" width="4.875" style="162" customWidth="1"/>
    <col min="3330" max="3330" width="11.375" style="162" bestFit="1" customWidth="1"/>
    <col min="3331" max="3331" width="13.75" style="162" bestFit="1" customWidth="1"/>
    <col min="3332" max="3333" width="12.5" style="162" bestFit="1" customWidth="1"/>
    <col min="3334" max="3336" width="11.25" style="162" bestFit="1" customWidth="1"/>
    <col min="3337" max="3337" width="9.25" style="162" bestFit="1" customWidth="1"/>
    <col min="3338" max="3339" width="8.125" style="162" customWidth="1"/>
    <col min="3340" max="3584" width="9" style="162"/>
    <col min="3585" max="3585" width="4.875" style="162" customWidth="1"/>
    <col min="3586" max="3586" width="11.375" style="162" bestFit="1" customWidth="1"/>
    <col min="3587" max="3587" width="13.75" style="162" bestFit="1" customWidth="1"/>
    <col min="3588" max="3589" width="12.5" style="162" bestFit="1" customWidth="1"/>
    <col min="3590" max="3592" width="11.25" style="162" bestFit="1" customWidth="1"/>
    <col min="3593" max="3593" width="9.25" style="162" bestFit="1" customWidth="1"/>
    <col min="3594" max="3595" width="8.125" style="162" customWidth="1"/>
    <col min="3596" max="3840" width="9" style="162"/>
    <col min="3841" max="3841" width="4.875" style="162" customWidth="1"/>
    <col min="3842" max="3842" width="11.375" style="162" bestFit="1" customWidth="1"/>
    <col min="3843" max="3843" width="13.75" style="162" bestFit="1" customWidth="1"/>
    <col min="3844" max="3845" width="12.5" style="162" bestFit="1" customWidth="1"/>
    <col min="3846" max="3848" width="11.25" style="162" bestFit="1" customWidth="1"/>
    <col min="3849" max="3849" width="9.25" style="162" bestFit="1" customWidth="1"/>
    <col min="3850" max="3851" width="8.125" style="162" customWidth="1"/>
    <col min="3852" max="4096" width="9" style="162"/>
    <col min="4097" max="4097" width="4.875" style="162" customWidth="1"/>
    <col min="4098" max="4098" width="11.375" style="162" bestFit="1" customWidth="1"/>
    <col min="4099" max="4099" width="13.75" style="162" bestFit="1" customWidth="1"/>
    <col min="4100" max="4101" width="12.5" style="162" bestFit="1" customWidth="1"/>
    <col min="4102" max="4104" width="11.25" style="162" bestFit="1" customWidth="1"/>
    <col min="4105" max="4105" width="9.25" style="162" bestFit="1" customWidth="1"/>
    <col min="4106" max="4107" width="8.125" style="162" customWidth="1"/>
    <col min="4108" max="4352" width="9" style="162"/>
    <col min="4353" max="4353" width="4.875" style="162" customWidth="1"/>
    <col min="4354" max="4354" width="11.375" style="162" bestFit="1" customWidth="1"/>
    <col min="4355" max="4355" width="13.75" style="162" bestFit="1" customWidth="1"/>
    <col min="4356" max="4357" width="12.5" style="162" bestFit="1" customWidth="1"/>
    <col min="4358" max="4360" width="11.25" style="162" bestFit="1" customWidth="1"/>
    <col min="4361" max="4361" width="9.25" style="162" bestFit="1" customWidth="1"/>
    <col min="4362" max="4363" width="8.125" style="162" customWidth="1"/>
    <col min="4364" max="4608" width="9" style="162"/>
    <col min="4609" max="4609" width="4.875" style="162" customWidth="1"/>
    <col min="4610" max="4610" width="11.375" style="162" bestFit="1" customWidth="1"/>
    <col min="4611" max="4611" width="13.75" style="162" bestFit="1" customWidth="1"/>
    <col min="4612" max="4613" width="12.5" style="162" bestFit="1" customWidth="1"/>
    <col min="4614" max="4616" width="11.25" style="162" bestFit="1" customWidth="1"/>
    <col min="4617" max="4617" width="9.25" style="162" bestFit="1" customWidth="1"/>
    <col min="4618" max="4619" width="8.125" style="162" customWidth="1"/>
    <col min="4620" max="4864" width="9" style="162"/>
    <col min="4865" max="4865" width="4.875" style="162" customWidth="1"/>
    <col min="4866" max="4866" width="11.375" style="162" bestFit="1" customWidth="1"/>
    <col min="4867" max="4867" width="13.75" style="162" bestFit="1" customWidth="1"/>
    <col min="4868" max="4869" width="12.5" style="162" bestFit="1" customWidth="1"/>
    <col min="4870" max="4872" width="11.25" style="162" bestFit="1" customWidth="1"/>
    <col min="4873" max="4873" width="9.25" style="162" bestFit="1" customWidth="1"/>
    <col min="4874" max="4875" width="8.125" style="162" customWidth="1"/>
    <col min="4876" max="5120" width="9" style="162"/>
    <col min="5121" max="5121" width="4.875" style="162" customWidth="1"/>
    <col min="5122" max="5122" width="11.375" style="162" bestFit="1" customWidth="1"/>
    <col min="5123" max="5123" width="13.75" style="162" bestFit="1" customWidth="1"/>
    <col min="5124" max="5125" width="12.5" style="162" bestFit="1" customWidth="1"/>
    <col min="5126" max="5128" width="11.25" style="162" bestFit="1" customWidth="1"/>
    <col min="5129" max="5129" width="9.25" style="162" bestFit="1" customWidth="1"/>
    <col min="5130" max="5131" width="8.125" style="162" customWidth="1"/>
    <col min="5132" max="5376" width="9" style="162"/>
    <col min="5377" max="5377" width="4.875" style="162" customWidth="1"/>
    <col min="5378" max="5378" width="11.375" style="162" bestFit="1" customWidth="1"/>
    <col min="5379" max="5379" width="13.75" style="162" bestFit="1" customWidth="1"/>
    <col min="5380" max="5381" width="12.5" style="162" bestFit="1" customWidth="1"/>
    <col min="5382" max="5384" width="11.25" style="162" bestFit="1" customWidth="1"/>
    <col min="5385" max="5385" width="9.25" style="162" bestFit="1" customWidth="1"/>
    <col min="5386" max="5387" width="8.125" style="162" customWidth="1"/>
    <col min="5388" max="5632" width="9" style="162"/>
    <col min="5633" max="5633" width="4.875" style="162" customWidth="1"/>
    <col min="5634" max="5634" width="11.375" style="162" bestFit="1" customWidth="1"/>
    <col min="5635" max="5635" width="13.75" style="162" bestFit="1" customWidth="1"/>
    <col min="5636" max="5637" width="12.5" style="162" bestFit="1" customWidth="1"/>
    <col min="5638" max="5640" width="11.25" style="162" bestFit="1" customWidth="1"/>
    <col min="5641" max="5641" width="9.25" style="162" bestFit="1" customWidth="1"/>
    <col min="5642" max="5643" width="8.125" style="162" customWidth="1"/>
    <col min="5644" max="5888" width="9" style="162"/>
    <col min="5889" max="5889" width="4.875" style="162" customWidth="1"/>
    <col min="5890" max="5890" width="11.375" style="162" bestFit="1" customWidth="1"/>
    <col min="5891" max="5891" width="13.75" style="162" bestFit="1" customWidth="1"/>
    <col min="5892" max="5893" width="12.5" style="162" bestFit="1" customWidth="1"/>
    <col min="5894" max="5896" width="11.25" style="162" bestFit="1" customWidth="1"/>
    <col min="5897" max="5897" width="9.25" style="162" bestFit="1" customWidth="1"/>
    <col min="5898" max="5899" width="8.125" style="162" customWidth="1"/>
    <col min="5900" max="6144" width="9" style="162"/>
    <col min="6145" max="6145" width="4.875" style="162" customWidth="1"/>
    <col min="6146" max="6146" width="11.375" style="162" bestFit="1" customWidth="1"/>
    <col min="6147" max="6147" width="13.75" style="162" bestFit="1" customWidth="1"/>
    <col min="6148" max="6149" width="12.5" style="162" bestFit="1" customWidth="1"/>
    <col min="6150" max="6152" width="11.25" style="162" bestFit="1" customWidth="1"/>
    <col min="6153" max="6153" width="9.25" style="162" bestFit="1" customWidth="1"/>
    <col min="6154" max="6155" width="8.125" style="162" customWidth="1"/>
    <col min="6156" max="6400" width="9" style="162"/>
    <col min="6401" max="6401" width="4.875" style="162" customWidth="1"/>
    <col min="6402" max="6402" width="11.375" style="162" bestFit="1" customWidth="1"/>
    <col min="6403" max="6403" width="13.75" style="162" bestFit="1" customWidth="1"/>
    <col min="6404" max="6405" width="12.5" style="162" bestFit="1" customWidth="1"/>
    <col min="6406" max="6408" width="11.25" style="162" bestFit="1" customWidth="1"/>
    <col min="6409" max="6409" width="9.25" style="162" bestFit="1" customWidth="1"/>
    <col min="6410" max="6411" width="8.125" style="162" customWidth="1"/>
    <col min="6412" max="6656" width="9" style="162"/>
    <col min="6657" max="6657" width="4.875" style="162" customWidth="1"/>
    <col min="6658" max="6658" width="11.375" style="162" bestFit="1" customWidth="1"/>
    <col min="6659" max="6659" width="13.75" style="162" bestFit="1" customWidth="1"/>
    <col min="6660" max="6661" width="12.5" style="162" bestFit="1" customWidth="1"/>
    <col min="6662" max="6664" width="11.25" style="162" bestFit="1" customWidth="1"/>
    <col min="6665" max="6665" width="9.25" style="162" bestFit="1" customWidth="1"/>
    <col min="6666" max="6667" width="8.125" style="162" customWidth="1"/>
    <col min="6668" max="6912" width="9" style="162"/>
    <col min="6913" max="6913" width="4.875" style="162" customWidth="1"/>
    <col min="6914" max="6914" width="11.375" style="162" bestFit="1" customWidth="1"/>
    <col min="6915" max="6915" width="13.75" style="162" bestFit="1" customWidth="1"/>
    <col min="6916" max="6917" width="12.5" style="162" bestFit="1" customWidth="1"/>
    <col min="6918" max="6920" width="11.25" style="162" bestFit="1" customWidth="1"/>
    <col min="6921" max="6921" width="9.25" style="162" bestFit="1" customWidth="1"/>
    <col min="6922" max="6923" width="8.125" style="162" customWidth="1"/>
    <col min="6924" max="7168" width="9" style="162"/>
    <col min="7169" max="7169" width="4.875" style="162" customWidth="1"/>
    <col min="7170" max="7170" width="11.375" style="162" bestFit="1" customWidth="1"/>
    <col min="7171" max="7171" width="13.75" style="162" bestFit="1" customWidth="1"/>
    <col min="7172" max="7173" width="12.5" style="162" bestFit="1" customWidth="1"/>
    <col min="7174" max="7176" width="11.25" style="162" bestFit="1" customWidth="1"/>
    <col min="7177" max="7177" width="9.25" style="162" bestFit="1" customWidth="1"/>
    <col min="7178" max="7179" width="8.125" style="162" customWidth="1"/>
    <col min="7180" max="7424" width="9" style="162"/>
    <col min="7425" max="7425" width="4.875" style="162" customWidth="1"/>
    <col min="7426" max="7426" width="11.375" style="162" bestFit="1" customWidth="1"/>
    <col min="7427" max="7427" width="13.75" style="162" bestFit="1" customWidth="1"/>
    <col min="7428" max="7429" width="12.5" style="162" bestFit="1" customWidth="1"/>
    <col min="7430" max="7432" width="11.25" style="162" bestFit="1" customWidth="1"/>
    <col min="7433" max="7433" width="9.25" style="162" bestFit="1" customWidth="1"/>
    <col min="7434" max="7435" width="8.125" style="162" customWidth="1"/>
    <col min="7436" max="7680" width="9" style="162"/>
    <col min="7681" max="7681" width="4.875" style="162" customWidth="1"/>
    <col min="7682" max="7682" width="11.375" style="162" bestFit="1" customWidth="1"/>
    <col min="7683" max="7683" width="13.75" style="162" bestFit="1" customWidth="1"/>
    <col min="7684" max="7685" width="12.5" style="162" bestFit="1" customWidth="1"/>
    <col min="7686" max="7688" width="11.25" style="162" bestFit="1" customWidth="1"/>
    <col min="7689" max="7689" width="9.25" style="162" bestFit="1" customWidth="1"/>
    <col min="7690" max="7691" width="8.125" style="162" customWidth="1"/>
    <col min="7692" max="7936" width="9" style="162"/>
    <col min="7937" max="7937" width="4.875" style="162" customWidth="1"/>
    <col min="7938" max="7938" width="11.375" style="162" bestFit="1" customWidth="1"/>
    <col min="7939" max="7939" width="13.75" style="162" bestFit="1" customWidth="1"/>
    <col min="7940" max="7941" width="12.5" style="162" bestFit="1" customWidth="1"/>
    <col min="7942" max="7944" width="11.25" style="162" bestFit="1" customWidth="1"/>
    <col min="7945" max="7945" width="9.25" style="162" bestFit="1" customWidth="1"/>
    <col min="7946" max="7947" width="8.125" style="162" customWidth="1"/>
    <col min="7948" max="8192" width="9" style="162"/>
    <col min="8193" max="8193" width="4.875" style="162" customWidth="1"/>
    <col min="8194" max="8194" width="11.375" style="162" bestFit="1" customWidth="1"/>
    <col min="8195" max="8195" width="13.75" style="162" bestFit="1" customWidth="1"/>
    <col min="8196" max="8197" width="12.5" style="162" bestFit="1" customWidth="1"/>
    <col min="8198" max="8200" width="11.25" style="162" bestFit="1" customWidth="1"/>
    <col min="8201" max="8201" width="9.25" style="162" bestFit="1" customWidth="1"/>
    <col min="8202" max="8203" width="8.125" style="162" customWidth="1"/>
    <col min="8204" max="8448" width="9" style="162"/>
    <col min="8449" max="8449" width="4.875" style="162" customWidth="1"/>
    <col min="8450" max="8450" width="11.375" style="162" bestFit="1" customWidth="1"/>
    <col min="8451" max="8451" width="13.75" style="162" bestFit="1" customWidth="1"/>
    <col min="8452" max="8453" width="12.5" style="162" bestFit="1" customWidth="1"/>
    <col min="8454" max="8456" width="11.25" style="162" bestFit="1" customWidth="1"/>
    <col min="8457" max="8457" width="9.25" style="162" bestFit="1" customWidth="1"/>
    <col min="8458" max="8459" width="8.125" style="162" customWidth="1"/>
    <col min="8460" max="8704" width="9" style="162"/>
    <col min="8705" max="8705" width="4.875" style="162" customWidth="1"/>
    <col min="8706" max="8706" width="11.375" style="162" bestFit="1" customWidth="1"/>
    <col min="8707" max="8707" width="13.75" style="162" bestFit="1" customWidth="1"/>
    <col min="8708" max="8709" width="12.5" style="162" bestFit="1" customWidth="1"/>
    <col min="8710" max="8712" width="11.25" style="162" bestFit="1" customWidth="1"/>
    <col min="8713" max="8713" width="9.25" style="162" bestFit="1" customWidth="1"/>
    <col min="8714" max="8715" width="8.125" style="162" customWidth="1"/>
    <col min="8716" max="8960" width="9" style="162"/>
    <col min="8961" max="8961" width="4.875" style="162" customWidth="1"/>
    <col min="8962" max="8962" width="11.375" style="162" bestFit="1" customWidth="1"/>
    <col min="8963" max="8963" width="13.75" style="162" bestFit="1" customWidth="1"/>
    <col min="8964" max="8965" width="12.5" style="162" bestFit="1" customWidth="1"/>
    <col min="8966" max="8968" width="11.25" style="162" bestFit="1" customWidth="1"/>
    <col min="8969" max="8969" width="9.25" style="162" bestFit="1" customWidth="1"/>
    <col min="8970" max="8971" width="8.125" style="162" customWidth="1"/>
    <col min="8972" max="9216" width="9" style="162"/>
    <col min="9217" max="9217" width="4.875" style="162" customWidth="1"/>
    <col min="9218" max="9218" width="11.375" style="162" bestFit="1" customWidth="1"/>
    <col min="9219" max="9219" width="13.75" style="162" bestFit="1" customWidth="1"/>
    <col min="9220" max="9221" width="12.5" style="162" bestFit="1" customWidth="1"/>
    <col min="9222" max="9224" width="11.25" style="162" bestFit="1" customWidth="1"/>
    <col min="9225" max="9225" width="9.25" style="162" bestFit="1" customWidth="1"/>
    <col min="9226" max="9227" width="8.125" style="162" customWidth="1"/>
    <col min="9228" max="9472" width="9" style="162"/>
    <col min="9473" max="9473" width="4.875" style="162" customWidth="1"/>
    <col min="9474" max="9474" width="11.375" style="162" bestFit="1" customWidth="1"/>
    <col min="9475" max="9475" width="13.75" style="162" bestFit="1" customWidth="1"/>
    <col min="9476" max="9477" width="12.5" style="162" bestFit="1" customWidth="1"/>
    <col min="9478" max="9480" width="11.25" style="162" bestFit="1" customWidth="1"/>
    <col min="9481" max="9481" width="9.25" style="162" bestFit="1" customWidth="1"/>
    <col min="9482" max="9483" width="8.125" style="162" customWidth="1"/>
    <col min="9484" max="9728" width="9" style="162"/>
    <col min="9729" max="9729" width="4.875" style="162" customWidth="1"/>
    <col min="9730" max="9730" width="11.375" style="162" bestFit="1" customWidth="1"/>
    <col min="9731" max="9731" width="13.75" style="162" bestFit="1" customWidth="1"/>
    <col min="9732" max="9733" width="12.5" style="162" bestFit="1" customWidth="1"/>
    <col min="9734" max="9736" width="11.25" style="162" bestFit="1" customWidth="1"/>
    <col min="9737" max="9737" width="9.25" style="162" bestFit="1" customWidth="1"/>
    <col min="9738" max="9739" width="8.125" style="162" customWidth="1"/>
    <col min="9740" max="9984" width="9" style="162"/>
    <col min="9985" max="9985" width="4.875" style="162" customWidth="1"/>
    <col min="9986" max="9986" width="11.375" style="162" bestFit="1" customWidth="1"/>
    <col min="9987" max="9987" width="13.75" style="162" bestFit="1" customWidth="1"/>
    <col min="9988" max="9989" width="12.5" style="162" bestFit="1" customWidth="1"/>
    <col min="9990" max="9992" width="11.25" style="162" bestFit="1" customWidth="1"/>
    <col min="9993" max="9993" width="9.25" style="162" bestFit="1" customWidth="1"/>
    <col min="9994" max="9995" width="8.125" style="162" customWidth="1"/>
    <col min="9996" max="10240" width="9" style="162"/>
    <col min="10241" max="10241" width="4.875" style="162" customWidth="1"/>
    <col min="10242" max="10242" width="11.375" style="162" bestFit="1" customWidth="1"/>
    <col min="10243" max="10243" width="13.75" style="162" bestFit="1" customWidth="1"/>
    <col min="10244" max="10245" width="12.5" style="162" bestFit="1" customWidth="1"/>
    <col min="10246" max="10248" width="11.25" style="162" bestFit="1" customWidth="1"/>
    <col min="10249" max="10249" width="9.25" style="162" bestFit="1" customWidth="1"/>
    <col min="10250" max="10251" width="8.125" style="162" customWidth="1"/>
    <col min="10252" max="10496" width="9" style="162"/>
    <col min="10497" max="10497" width="4.875" style="162" customWidth="1"/>
    <col min="10498" max="10498" width="11.375" style="162" bestFit="1" customWidth="1"/>
    <col min="10499" max="10499" width="13.75" style="162" bestFit="1" customWidth="1"/>
    <col min="10500" max="10501" width="12.5" style="162" bestFit="1" customWidth="1"/>
    <col min="10502" max="10504" width="11.25" style="162" bestFit="1" customWidth="1"/>
    <col min="10505" max="10505" width="9.25" style="162" bestFit="1" customWidth="1"/>
    <col min="10506" max="10507" width="8.125" style="162" customWidth="1"/>
    <col min="10508" max="10752" width="9" style="162"/>
    <col min="10753" max="10753" width="4.875" style="162" customWidth="1"/>
    <col min="10754" max="10754" width="11.375" style="162" bestFit="1" customWidth="1"/>
    <col min="10755" max="10755" width="13.75" style="162" bestFit="1" customWidth="1"/>
    <col min="10756" max="10757" width="12.5" style="162" bestFit="1" customWidth="1"/>
    <col min="10758" max="10760" width="11.25" style="162" bestFit="1" customWidth="1"/>
    <col min="10761" max="10761" width="9.25" style="162" bestFit="1" customWidth="1"/>
    <col min="10762" max="10763" width="8.125" style="162" customWidth="1"/>
    <col min="10764" max="11008" width="9" style="162"/>
    <col min="11009" max="11009" width="4.875" style="162" customWidth="1"/>
    <col min="11010" max="11010" width="11.375" style="162" bestFit="1" customWidth="1"/>
    <col min="11011" max="11011" width="13.75" style="162" bestFit="1" customWidth="1"/>
    <col min="11012" max="11013" width="12.5" style="162" bestFit="1" customWidth="1"/>
    <col min="11014" max="11016" width="11.25" style="162" bestFit="1" customWidth="1"/>
    <col min="11017" max="11017" width="9.25" style="162" bestFit="1" customWidth="1"/>
    <col min="11018" max="11019" width="8.125" style="162" customWidth="1"/>
    <col min="11020" max="11264" width="9" style="162"/>
    <col min="11265" max="11265" width="4.875" style="162" customWidth="1"/>
    <col min="11266" max="11266" width="11.375" style="162" bestFit="1" customWidth="1"/>
    <col min="11267" max="11267" width="13.75" style="162" bestFit="1" customWidth="1"/>
    <col min="11268" max="11269" width="12.5" style="162" bestFit="1" customWidth="1"/>
    <col min="11270" max="11272" width="11.25" style="162" bestFit="1" customWidth="1"/>
    <col min="11273" max="11273" width="9.25" style="162" bestFit="1" customWidth="1"/>
    <col min="11274" max="11275" width="8.125" style="162" customWidth="1"/>
    <col min="11276" max="11520" width="9" style="162"/>
    <col min="11521" max="11521" width="4.875" style="162" customWidth="1"/>
    <col min="11522" max="11522" width="11.375" style="162" bestFit="1" customWidth="1"/>
    <col min="11523" max="11523" width="13.75" style="162" bestFit="1" customWidth="1"/>
    <col min="11524" max="11525" width="12.5" style="162" bestFit="1" customWidth="1"/>
    <col min="11526" max="11528" width="11.25" style="162" bestFit="1" customWidth="1"/>
    <col min="11529" max="11529" width="9.25" style="162" bestFit="1" customWidth="1"/>
    <col min="11530" max="11531" width="8.125" style="162" customWidth="1"/>
    <col min="11532" max="11776" width="9" style="162"/>
    <col min="11777" max="11777" width="4.875" style="162" customWidth="1"/>
    <col min="11778" max="11778" width="11.375" style="162" bestFit="1" customWidth="1"/>
    <col min="11779" max="11779" width="13.75" style="162" bestFit="1" customWidth="1"/>
    <col min="11780" max="11781" width="12.5" style="162" bestFit="1" customWidth="1"/>
    <col min="11782" max="11784" width="11.25" style="162" bestFit="1" customWidth="1"/>
    <col min="11785" max="11785" width="9.25" style="162" bestFit="1" customWidth="1"/>
    <col min="11786" max="11787" width="8.125" style="162" customWidth="1"/>
    <col min="11788" max="12032" width="9" style="162"/>
    <col min="12033" max="12033" width="4.875" style="162" customWidth="1"/>
    <col min="12034" max="12034" width="11.375" style="162" bestFit="1" customWidth="1"/>
    <col min="12035" max="12035" width="13.75" style="162" bestFit="1" customWidth="1"/>
    <col min="12036" max="12037" width="12.5" style="162" bestFit="1" customWidth="1"/>
    <col min="12038" max="12040" width="11.25" style="162" bestFit="1" customWidth="1"/>
    <col min="12041" max="12041" width="9.25" style="162" bestFit="1" customWidth="1"/>
    <col min="12042" max="12043" width="8.125" style="162" customWidth="1"/>
    <col min="12044" max="12288" width="9" style="162"/>
    <col min="12289" max="12289" width="4.875" style="162" customWidth="1"/>
    <col min="12290" max="12290" width="11.375" style="162" bestFit="1" customWidth="1"/>
    <col min="12291" max="12291" width="13.75" style="162" bestFit="1" customWidth="1"/>
    <col min="12292" max="12293" width="12.5" style="162" bestFit="1" customWidth="1"/>
    <col min="12294" max="12296" width="11.25" style="162" bestFit="1" customWidth="1"/>
    <col min="12297" max="12297" width="9.25" style="162" bestFit="1" customWidth="1"/>
    <col min="12298" max="12299" width="8.125" style="162" customWidth="1"/>
    <col min="12300" max="12544" width="9" style="162"/>
    <col min="12545" max="12545" width="4.875" style="162" customWidth="1"/>
    <col min="12546" max="12546" width="11.375" style="162" bestFit="1" customWidth="1"/>
    <col min="12547" max="12547" width="13.75" style="162" bestFit="1" customWidth="1"/>
    <col min="12548" max="12549" width="12.5" style="162" bestFit="1" customWidth="1"/>
    <col min="12550" max="12552" width="11.25" style="162" bestFit="1" customWidth="1"/>
    <col min="12553" max="12553" width="9.25" style="162" bestFit="1" customWidth="1"/>
    <col min="12554" max="12555" width="8.125" style="162" customWidth="1"/>
    <col min="12556" max="12800" width="9" style="162"/>
    <col min="12801" max="12801" width="4.875" style="162" customWidth="1"/>
    <col min="12802" max="12802" width="11.375" style="162" bestFit="1" customWidth="1"/>
    <col min="12803" max="12803" width="13.75" style="162" bestFit="1" customWidth="1"/>
    <col min="12804" max="12805" width="12.5" style="162" bestFit="1" customWidth="1"/>
    <col min="12806" max="12808" width="11.25" style="162" bestFit="1" customWidth="1"/>
    <col min="12809" max="12809" width="9.25" style="162" bestFit="1" customWidth="1"/>
    <col min="12810" max="12811" width="8.125" style="162" customWidth="1"/>
    <col min="12812" max="13056" width="9" style="162"/>
    <col min="13057" max="13057" width="4.875" style="162" customWidth="1"/>
    <col min="13058" max="13058" width="11.375" style="162" bestFit="1" customWidth="1"/>
    <col min="13059" max="13059" width="13.75" style="162" bestFit="1" customWidth="1"/>
    <col min="13060" max="13061" width="12.5" style="162" bestFit="1" customWidth="1"/>
    <col min="13062" max="13064" width="11.25" style="162" bestFit="1" customWidth="1"/>
    <col min="13065" max="13065" width="9.25" style="162" bestFit="1" customWidth="1"/>
    <col min="13066" max="13067" width="8.125" style="162" customWidth="1"/>
    <col min="13068" max="13312" width="9" style="162"/>
    <col min="13313" max="13313" width="4.875" style="162" customWidth="1"/>
    <col min="13314" max="13314" width="11.375" style="162" bestFit="1" customWidth="1"/>
    <col min="13315" max="13315" width="13.75" style="162" bestFit="1" customWidth="1"/>
    <col min="13316" max="13317" width="12.5" style="162" bestFit="1" customWidth="1"/>
    <col min="13318" max="13320" width="11.25" style="162" bestFit="1" customWidth="1"/>
    <col min="13321" max="13321" width="9.25" style="162" bestFit="1" customWidth="1"/>
    <col min="13322" max="13323" width="8.125" style="162" customWidth="1"/>
    <col min="13324" max="13568" width="9" style="162"/>
    <col min="13569" max="13569" width="4.875" style="162" customWidth="1"/>
    <col min="13570" max="13570" width="11.375" style="162" bestFit="1" customWidth="1"/>
    <col min="13571" max="13571" width="13.75" style="162" bestFit="1" customWidth="1"/>
    <col min="13572" max="13573" width="12.5" style="162" bestFit="1" customWidth="1"/>
    <col min="13574" max="13576" width="11.25" style="162" bestFit="1" customWidth="1"/>
    <col min="13577" max="13577" width="9.25" style="162" bestFit="1" customWidth="1"/>
    <col min="13578" max="13579" width="8.125" style="162" customWidth="1"/>
    <col min="13580" max="13824" width="9" style="162"/>
    <col min="13825" max="13825" width="4.875" style="162" customWidth="1"/>
    <col min="13826" max="13826" width="11.375" style="162" bestFit="1" customWidth="1"/>
    <col min="13827" max="13827" width="13.75" style="162" bestFit="1" customWidth="1"/>
    <col min="13828" max="13829" width="12.5" style="162" bestFit="1" customWidth="1"/>
    <col min="13830" max="13832" width="11.25" style="162" bestFit="1" customWidth="1"/>
    <col min="13833" max="13833" width="9.25" style="162" bestFit="1" customWidth="1"/>
    <col min="13834" max="13835" width="8.125" style="162" customWidth="1"/>
    <col min="13836" max="14080" width="9" style="162"/>
    <col min="14081" max="14081" width="4.875" style="162" customWidth="1"/>
    <col min="14082" max="14082" width="11.375" style="162" bestFit="1" customWidth="1"/>
    <col min="14083" max="14083" width="13.75" style="162" bestFit="1" customWidth="1"/>
    <col min="14084" max="14085" width="12.5" style="162" bestFit="1" customWidth="1"/>
    <col min="14086" max="14088" width="11.25" style="162" bestFit="1" customWidth="1"/>
    <col min="14089" max="14089" width="9.25" style="162" bestFit="1" customWidth="1"/>
    <col min="14090" max="14091" width="8.125" style="162" customWidth="1"/>
    <col min="14092" max="14336" width="9" style="162"/>
    <col min="14337" max="14337" width="4.875" style="162" customWidth="1"/>
    <col min="14338" max="14338" width="11.375" style="162" bestFit="1" customWidth="1"/>
    <col min="14339" max="14339" width="13.75" style="162" bestFit="1" customWidth="1"/>
    <col min="14340" max="14341" width="12.5" style="162" bestFit="1" customWidth="1"/>
    <col min="14342" max="14344" width="11.25" style="162" bestFit="1" customWidth="1"/>
    <col min="14345" max="14345" width="9.25" style="162" bestFit="1" customWidth="1"/>
    <col min="14346" max="14347" width="8.125" style="162" customWidth="1"/>
    <col min="14348" max="14592" width="9" style="162"/>
    <col min="14593" max="14593" width="4.875" style="162" customWidth="1"/>
    <col min="14594" max="14594" width="11.375" style="162" bestFit="1" customWidth="1"/>
    <col min="14595" max="14595" width="13.75" style="162" bestFit="1" customWidth="1"/>
    <col min="14596" max="14597" width="12.5" style="162" bestFit="1" customWidth="1"/>
    <col min="14598" max="14600" width="11.25" style="162" bestFit="1" customWidth="1"/>
    <col min="14601" max="14601" width="9.25" style="162" bestFit="1" customWidth="1"/>
    <col min="14602" max="14603" width="8.125" style="162" customWidth="1"/>
    <col min="14604" max="14848" width="9" style="162"/>
    <col min="14849" max="14849" width="4.875" style="162" customWidth="1"/>
    <col min="14850" max="14850" width="11.375" style="162" bestFit="1" customWidth="1"/>
    <col min="14851" max="14851" width="13.75" style="162" bestFit="1" customWidth="1"/>
    <col min="14852" max="14853" width="12.5" style="162" bestFit="1" customWidth="1"/>
    <col min="14854" max="14856" width="11.25" style="162" bestFit="1" customWidth="1"/>
    <col min="14857" max="14857" width="9.25" style="162" bestFit="1" customWidth="1"/>
    <col min="14858" max="14859" width="8.125" style="162" customWidth="1"/>
    <col min="14860" max="15104" width="9" style="162"/>
    <col min="15105" max="15105" width="4.875" style="162" customWidth="1"/>
    <col min="15106" max="15106" width="11.375" style="162" bestFit="1" customWidth="1"/>
    <col min="15107" max="15107" width="13.75" style="162" bestFit="1" customWidth="1"/>
    <col min="15108" max="15109" width="12.5" style="162" bestFit="1" customWidth="1"/>
    <col min="15110" max="15112" width="11.25" style="162" bestFit="1" customWidth="1"/>
    <col min="15113" max="15113" width="9.25" style="162" bestFit="1" customWidth="1"/>
    <col min="15114" max="15115" width="8.125" style="162" customWidth="1"/>
    <col min="15116" max="15360" width="9" style="162"/>
    <col min="15361" max="15361" width="4.875" style="162" customWidth="1"/>
    <col min="15362" max="15362" width="11.375" style="162" bestFit="1" customWidth="1"/>
    <col min="15363" max="15363" width="13.75" style="162" bestFit="1" customWidth="1"/>
    <col min="15364" max="15365" width="12.5" style="162" bestFit="1" customWidth="1"/>
    <col min="15366" max="15368" width="11.25" style="162" bestFit="1" customWidth="1"/>
    <col min="15369" max="15369" width="9.25" style="162" bestFit="1" customWidth="1"/>
    <col min="15370" max="15371" width="8.125" style="162" customWidth="1"/>
    <col min="15372" max="15616" width="9" style="162"/>
    <col min="15617" max="15617" width="4.875" style="162" customWidth="1"/>
    <col min="15618" max="15618" width="11.375" style="162" bestFit="1" customWidth="1"/>
    <col min="15619" max="15619" width="13.75" style="162" bestFit="1" customWidth="1"/>
    <col min="15620" max="15621" width="12.5" style="162" bestFit="1" customWidth="1"/>
    <col min="15622" max="15624" width="11.25" style="162" bestFit="1" customWidth="1"/>
    <col min="15625" max="15625" width="9.25" style="162" bestFit="1" customWidth="1"/>
    <col min="15626" max="15627" width="8.125" style="162" customWidth="1"/>
    <col min="15628" max="15872" width="9" style="162"/>
    <col min="15873" max="15873" width="4.875" style="162" customWidth="1"/>
    <col min="15874" max="15874" width="11.375" style="162" bestFit="1" customWidth="1"/>
    <col min="15875" max="15875" width="13.75" style="162" bestFit="1" customWidth="1"/>
    <col min="15876" max="15877" width="12.5" style="162" bestFit="1" customWidth="1"/>
    <col min="15878" max="15880" width="11.25" style="162" bestFit="1" customWidth="1"/>
    <col min="15881" max="15881" width="9.25" style="162" bestFit="1" customWidth="1"/>
    <col min="15882" max="15883" width="8.125" style="162" customWidth="1"/>
    <col min="15884" max="16128" width="9" style="162"/>
    <col min="16129" max="16129" width="4.875" style="162" customWidth="1"/>
    <col min="16130" max="16130" width="11.375" style="162" bestFit="1" customWidth="1"/>
    <col min="16131" max="16131" width="13.75" style="162" bestFit="1" customWidth="1"/>
    <col min="16132" max="16133" width="12.5" style="162" bestFit="1" customWidth="1"/>
    <col min="16134" max="16136" width="11.25" style="162" bestFit="1" customWidth="1"/>
    <col min="16137" max="16137" width="9.25" style="162" bestFit="1" customWidth="1"/>
    <col min="16138" max="16139" width="8.125" style="162" customWidth="1"/>
    <col min="16140" max="16384" width="9" style="162"/>
  </cols>
  <sheetData>
    <row r="1" spans="2:11">
      <c r="B1" s="163" t="s">
        <v>43</v>
      </c>
    </row>
    <row r="4" spans="2:11" ht="22.5" customHeight="1" thickBot="1">
      <c r="B4" s="164" t="s">
        <v>141</v>
      </c>
      <c r="C4" s="165"/>
      <c r="D4" s="165"/>
      <c r="E4" s="165"/>
      <c r="F4" s="165"/>
      <c r="G4" s="165"/>
      <c r="H4" s="165"/>
      <c r="I4" s="165"/>
      <c r="J4" s="165"/>
      <c r="K4" s="166" t="s">
        <v>142</v>
      </c>
    </row>
    <row r="5" spans="2:11" ht="22.5" customHeight="1">
      <c r="B5" s="312" t="s">
        <v>19</v>
      </c>
      <c r="C5" s="314" t="s">
        <v>143</v>
      </c>
      <c r="D5" s="314"/>
      <c r="E5" s="314"/>
      <c r="F5" s="314" t="s">
        <v>75</v>
      </c>
      <c r="G5" s="314"/>
      <c r="H5" s="314"/>
      <c r="I5" s="314" t="s">
        <v>47</v>
      </c>
      <c r="J5" s="314"/>
      <c r="K5" s="315"/>
    </row>
    <row r="6" spans="2:11" ht="22.5" customHeight="1" thickBot="1">
      <c r="B6" s="313"/>
      <c r="C6" s="167" t="s">
        <v>20</v>
      </c>
      <c r="D6" s="167" t="s">
        <v>5</v>
      </c>
      <c r="E6" s="167" t="s">
        <v>6</v>
      </c>
      <c r="F6" s="167" t="s">
        <v>20</v>
      </c>
      <c r="G6" s="167" t="s">
        <v>5</v>
      </c>
      <c r="H6" s="167" t="s">
        <v>6</v>
      </c>
      <c r="I6" s="167" t="s">
        <v>20</v>
      </c>
      <c r="J6" s="167" t="s">
        <v>5</v>
      </c>
      <c r="K6" s="168" t="s">
        <v>6</v>
      </c>
    </row>
    <row r="7" spans="2:11" ht="26.25" customHeight="1">
      <c r="B7" s="169" t="s">
        <v>21</v>
      </c>
      <c r="C7" s="170">
        <f>SUM(D7:E7)</f>
        <v>5296748</v>
      </c>
      <c r="D7" s="170">
        <v>2710581</v>
      </c>
      <c r="E7" s="170">
        <v>2586167</v>
      </c>
      <c r="F7" s="170">
        <f>SUM(G7:H7)</f>
        <v>346338</v>
      </c>
      <c r="G7" s="170">
        <v>177425</v>
      </c>
      <c r="H7" s="170">
        <v>168913</v>
      </c>
      <c r="I7" s="170">
        <f>SUM(J7:K7)</f>
        <v>8792</v>
      </c>
      <c r="J7" s="170">
        <v>4485</v>
      </c>
      <c r="K7" s="171">
        <v>4307</v>
      </c>
    </row>
    <row r="8" spans="2:11" ht="26.25" customHeight="1">
      <c r="B8" s="172" t="s">
        <v>22</v>
      </c>
      <c r="C8" s="173">
        <f t="shared" ref="C8:C32" si="0">SUM(D8:E8)</f>
        <v>5585661</v>
      </c>
      <c r="D8" s="173">
        <v>2859805</v>
      </c>
      <c r="E8" s="173">
        <v>2725856</v>
      </c>
      <c r="F8" s="173">
        <f t="shared" ref="F8:F32" si="1">SUM(G8:H8)</f>
        <v>353251</v>
      </c>
      <c r="G8" s="173">
        <v>181173</v>
      </c>
      <c r="H8" s="173">
        <v>172078</v>
      </c>
      <c r="I8" s="173">
        <f t="shared" ref="I8:I32" si="2">SUM(J8:K8)</f>
        <v>9114</v>
      </c>
      <c r="J8" s="173">
        <v>4648</v>
      </c>
      <c r="K8" s="174">
        <v>4466</v>
      </c>
    </row>
    <row r="9" spans="2:11" ht="26.25" customHeight="1">
      <c r="B9" s="175" t="s">
        <v>23</v>
      </c>
      <c r="C9" s="176">
        <f t="shared" si="0"/>
        <v>5921035</v>
      </c>
      <c r="D9" s="176">
        <v>3031943</v>
      </c>
      <c r="E9" s="176">
        <v>2889092</v>
      </c>
      <c r="F9" s="176">
        <f t="shared" si="1"/>
        <v>365665</v>
      </c>
      <c r="G9" s="176">
        <v>187169</v>
      </c>
      <c r="H9" s="176">
        <v>178496</v>
      </c>
      <c r="I9" s="176">
        <f t="shared" si="2"/>
        <v>9388</v>
      </c>
      <c r="J9" s="176">
        <v>4810</v>
      </c>
      <c r="K9" s="177">
        <v>4578</v>
      </c>
    </row>
    <row r="10" spans="2:11" ht="26.25" customHeight="1" thickBot="1">
      <c r="B10" s="178" t="s">
        <v>144</v>
      </c>
      <c r="C10" s="179">
        <f t="shared" si="0"/>
        <v>16803444</v>
      </c>
      <c r="D10" s="179">
        <f>SUM(D7:D9)</f>
        <v>8602329</v>
      </c>
      <c r="E10" s="179">
        <f>SUM(E7:E9)</f>
        <v>8201115</v>
      </c>
      <c r="F10" s="179">
        <f t="shared" si="1"/>
        <v>1065254</v>
      </c>
      <c r="G10" s="179">
        <f>SUM(G7:G9)</f>
        <v>545767</v>
      </c>
      <c r="H10" s="179">
        <f>SUM(H7:H9)</f>
        <v>519487</v>
      </c>
      <c r="I10" s="179">
        <f t="shared" si="2"/>
        <v>27294</v>
      </c>
      <c r="J10" s="179">
        <f>SUM(J7:J9)</f>
        <v>13943</v>
      </c>
      <c r="K10" s="180">
        <f>SUM(K7:K9)</f>
        <v>13351</v>
      </c>
    </row>
    <row r="11" spans="2:11" ht="26.25" customHeight="1">
      <c r="B11" s="169" t="s">
        <v>24</v>
      </c>
      <c r="C11" s="170">
        <f t="shared" si="0"/>
        <v>6063357</v>
      </c>
      <c r="D11" s="170">
        <v>3109229</v>
      </c>
      <c r="E11" s="170">
        <v>2954128</v>
      </c>
      <c r="F11" s="170">
        <f t="shared" si="1"/>
        <v>361670</v>
      </c>
      <c r="G11" s="170">
        <v>185766</v>
      </c>
      <c r="H11" s="170">
        <v>175904</v>
      </c>
      <c r="I11" s="170">
        <f t="shared" si="2"/>
        <v>8845</v>
      </c>
      <c r="J11" s="170">
        <v>4484</v>
      </c>
      <c r="K11" s="171">
        <v>4361</v>
      </c>
    </row>
    <row r="12" spans="2:11" ht="26.25" customHeight="1">
      <c r="B12" s="172" t="s">
        <v>25</v>
      </c>
      <c r="C12" s="173">
        <f t="shared" si="0"/>
        <v>6426433</v>
      </c>
      <c r="D12" s="173">
        <v>3266240</v>
      </c>
      <c r="E12" s="173">
        <v>3160193</v>
      </c>
      <c r="F12" s="173">
        <f t="shared" si="1"/>
        <v>403988</v>
      </c>
      <c r="G12" s="173">
        <v>209871</v>
      </c>
      <c r="H12" s="173">
        <v>194117</v>
      </c>
      <c r="I12" s="173">
        <f t="shared" si="2"/>
        <v>8926</v>
      </c>
      <c r="J12" s="173">
        <v>4486</v>
      </c>
      <c r="K12" s="174">
        <v>4440</v>
      </c>
    </row>
    <row r="13" spans="2:11" ht="26.25" customHeight="1">
      <c r="B13" s="172" t="s">
        <v>26</v>
      </c>
      <c r="C13" s="173">
        <f t="shared" si="0"/>
        <v>7293701</v>
      </c>
      <c r="D13" s="173">
        <v>3691723</v>
      </c>
      <c r="E13" s="173">
        <v>3601978</v>
      </c>
      <c r="F13" s="173">
        <f t="shared" si="1"/>
        <v>462251</v>
      </c>
      <c r="G13" s="173">
        <v>243198</v>
      </c>
      <c r="H13" s="173">
        <v>219053</v>
      </c>
      <c r="I13" s="173">
        <f t="shared" si="2"/>
        <v>10617</v>
      </c>
      <c r="J13" s="173">
        <v>5587</v>
      </c>
      <c r="K13" s="174">
        <v>5030</v>
      </c>
    </row>
    <row r="14" spans="2:11" ht="26.25" customHeight="1">
      <c r="B14" s="172" t="s">
        <v>27</v>
      </c>
      <c r="C14" s="173">
        <f t="shared" si="0"/>
        <v>8341497</v>
      </c>
      <c r="D14" s="173">
        <v>4221011</v>
      </c>
      <c r="E14" s="173">
        <v>4120486</v>
      </c>
      <c r="F14" s="173">
        <f t="shared" si="1"/>
        <v>518107</v>
      </c>
      <c r="G14" s="173">
        <v>268660</v>
      </c>
      <c r="H14" s="173">
        <v>249447</v>
      </c>
      <c r="I14" s="173">
        <f t="shared" si="2"/>
        <v>12155</v>
      </c>
      <c r="J14" s="173">
        <v>6318</v>
      </c>
      <c r="K14" s="174">
        <v>5837</v>
      </c>
    </row>
    <row r="15" spans="2:11" ht="26.25" customHeight="1">
      <c r="B15" s="172" t="s">
        <v>28</v>
      </c>
      <c r="C15" s="173">
        <f t="shared" si="0"/>
        <v>9786349</v>
      </c>
      <c r="D15" s="173">
        <v>4950122</v>
      </c>
      <c r="E15" s="173">
        <v>4836227</v>
      </c>
      <c r="F15" s="173">
        <f t="shared" si="1"/>
        <v>618763</v>
      </c>
      <c r="G15" s="173">
        <v>319697</v>
      </c>
      <c r="H15" s="173">
        <v>299066</v>
      </c>
      <c r="I15" s="173">
        <f t="shared" si="2"/>
        <v>15056</v>
      </c>
      <c r="J15" s="173">
        <v>7827</v>
      </c>
      <c r="K15" s="174">
        <v>7229</v>
      </c>
    </row>
    <row r="16" spans="2:11" ht="26.25" customHeight="1">
      <c r="B16" s="172" t="s">
        <v>29</v>
      </c>
      <c r="C16" s="173">
        <f t="shared" si="0"/>
        <v>8741865</v>
      </c>
      <c r="D16" s="173">
        <v>4400375</v>
      </c>
      <c r="E16" s="173">
        <v>4341490</v>
      </c>
      <c r="F16" s="173">
        <f t="shared" si="1"/>
        <v>539881</v>
      </c>
      <c r="G16" s="173">
        <v>280543</v>
      </c>
      <c r="H16" s="173">
        <v>259338</v>
      </c>
      <c r="I16" s="173">
        <f t="shared" si="2"/>
        <v>12466</v>
      </c>
      <c r="J16" s="173">
        <v>6604</v>
      </c>
      <c r="K16" s="174">
        <v>5862</v>
      </c>
    </row>
    <row r="17" spans="2:11" ht="26.25" customHeight="1">
      <c r="B17" s="172" t="s">
        <v>30</v>
      </c>
      <c r="C17" s="173">
        <f t="shared" si="0"/>
        <v>8033116</v>
      </c>
      <c r="D17" s="173">
        <v>4027969</v>
      </c>
      <c r="E17" s="173">
        <v>4005147</v>
      </c>
      <c r="F17" s="173">
        <f t="shared" si="1"/>
        <v>472604</v>
      </c>
      <c r="G17" s="173">
        <v>242768</v>
      </c>
      <c r="H17" s="173">
        <v>229836</v>
      </c>
      <c r="I17" s="173">
        <f t="shared" si="2"/>
        <v>11167</v>
      </c>
      <c r="J17" s="173">
        <v>5679</v>
      </c>
      <c r="K17" s="174">
        <v>5488</v>
      </c>
    </row>
    <row r="18" spans="2:11" ht="26.25" customHeight="1">
      <c r="B18" s="172" t="s">
        <v>31</v>
      </c>
      <c r="C18" s="173">
        <f t="shared" si="0"/>
        <v>7644499</v>
      </c>
      <c r="D18" s="173">
        <v>3809576</v>
      </c>
      <c r="E18" s="173">
        <v>3834923</v>
      </c>
      <c r="F18" s="173">
        <f t="shared" si="1"/>
        <v>413484</v>
      </c>
      <c r="G18" s="173">
        <v>210174</v>
      </c>
      <c r="H18" s="173">
        <v>203310</v>
      </c>
      <c r="I18" s="173">
        <f t="shared" si="2"/>
        <v>10470</v>
      </c>
      <c r="J18" s="173">
        <v>5218</v>
      </c>
      <c r="K18" s="174">
        <v>5252</v>
      </c>
    </row>
    <row r="19" spans="2:11" ht="26.25" customHeight="1">
      <c r="B19" s="172" t="s">
        <v>32</v>
      </c>
      <c r="C19" s="173">
        <f t="shared" si="0"/>
        <v>8663734</v>
      </c>
      <c r="D19" s="173">
        <v>4287489</v>
      </c>
      <c r="E19" s="173">
        <v>4376245</v>
      </c>
      <c r="F19" s="173">
        <f t="shared" si="1"/>
        <v>449460</v>
      </c>
      <c r="G19" s="173">
        <v>224481</v>
      </c>
      <c r="H19" s="173">
        <v>224979</v>
      </c>
      <c r="I19" s="173">
        <f t="shared" si="2"/>
        <v>11489</v>
      </c>
      <c r="J19" s="173">
        <v>5672</v>
      </c>
      <c r="K19" s="174">
        <v>5817</v>
      </c>
    </row>
    <row r="20" spans="2:11" ht="26.25" customHeight="1">
      <c r="B20" s="175" t="s">
        <v>33</v>
      </c>
      <c r="C20" s="176">
        <f t="shared" si="0"/>
        <v>10037249</v>
      </c>
      <c r="D20" s="176">
        <v>4920468</v>
      </c>
      <c r="E20" s="176">
        <v>5116781</v>
      </c>
      <c r="F20" s="176">
        <f t="shared" si="1"/>
        <v>551237</v>
      </c>
      <c r="G20" s="176">
        <v>272179</v>
      </c>
      <c r="H20" s="176">
        <v>279058</v>
      </c>
      <c r="I20" s="176">
        <f t="shared" si="2"/>
        <v>14352</v>
      </c>
      <c r="J20" s="176">
        <v>7028</v>
      </c>
      <c r="K20" s="177">
        <v>7324</v>
      </c>
    </row>
    <row r="21" spans="2:11" ht="26.25" customHeight="1" thickBot="1">
      <c r="B21" s="181" t="s">
        <v>145</v>
      </c>
      <c r="C21" s="179">
        <f t="shared" si="0"/>
        <v>81031800</v>
      </c>
      <c r="D21" s="179">
        <f>SUM(D11:D20)</f>
        <v>40684202</v>
      </c>
      <c r="E21" s="179">
        <f>SUM(E11:E20)</f>
        <v>40347598</v>
      </c>
      <c r="F21" s="179">
        <f t="shared" si="1"/>
        <v>4791445</v>
      </c>
      <c r="G21" s="179">
        <f>SUM(G11:G20)</f>
        <v>2457337</v>
      </c>
      <c r="H21" s="179">
        <f>SUM(H11:H20)</f>
        <v>2334108</v>
      </c>
      <c r="I21" s="179">
        <f t="shared" si="2"/>
        <v>115543</v>
      </c>
      <c r="J21" s="179">
        <f>SUM(J11:J20)</f>
        <v>58903</v>
      </c>
      <c r="K21" s="180">
        <f>SUM(K11:K20)</f>
        <v>56640</v>
      </c>
    </row>
    <row r="22" spans="2:11" ht="26.25" customHeight="1">
      <c r="B22" s="169" t="s">
        <v>34</v>
      </c>
      <c r="C22" s="170">
        <f t="shared" si="0"/>
        <v>8210173</v>
      </c>
      <c r="D22" s="170">
        <v>3921774</v>
      </c>
      <c r="E22" s="170">
        <v>4288399</v>
      </c>
      <c r="F22" s="170">
        <f t="shared" si="1"/>
        <v>464480</v>
      </c>
      <c r="G22" s="170">
        <v>227743</v>
      </c>
      <c r="H22" s="170">
        <v>236737</v>
      </c>
      <c r="I22" s="170">
        <f t="shared" si="2"/>
        <v>11757</v>
      </c>
      <c r="J22" s="170">
        <v>5865</v>
      </c>
      <c r="K22" s="171">
        <v>5892</v>
      </c>
    </row>
    <row r="23" spans="2:11" ht="26.25" customHeight="1">
      <c r="B23" s="172" t="s">
        <v>35</v>
      </c>
      <c r="C23" s="173">
        <f t="shared" si="0"/>
        <v>6963302</v>
      </c>
      <c r="D23" s="173">
        <v>3225503</v>
      </c>
      <c r="E23" s="173">
        <v>3737799</v>
      </c>
      <c r="F23" s="173">
        <f t="shared" si="1"/>
        <v>374676</v>
      </c>
      <c r="G23" s="173">
        <v>180206</v>
      </c>
      <c r="H23" s="173">
        <v>194470</v>
      </c>
      <c r="I23" s="173">
        <f t="shared" si="2"/>
        <v>9317</v>
      </c>
      <c r="J23" s="173">
        <v>4366</v>
      </c>
      <c r="K23" s="174">
        <v>4951</v>
      </c>
    </row>
    <row r="24" spans="2:11" ht="26.25" customHeight="1">
      <c r="B24" s="172" t="s">
        <v>36</v>
      </c>
      <c r="C24" s="173">
        <f t="shared" si="0"/>
        <v>5941013</v>
      </c>
      <c r="D24" s="173">
        <v>2582940</v>
      </c>
      <c r="E24" s="173">
        <v>3358073</v>
      </c>
      <c r="F24" s="173">
        <f t="shared" si="1"/>
        <v>292728</v>
      </c>
      <c r="G24" s="173">
        <v>131473</v>
      </c>
      <c r="H24" s="173">
        <v>161255</v>
      </c>
      <c r="I24" s="173">
        <f t="shared" si="2"/>
        <v>7163</v>
      </c>
      <c r="J24" s="173">
        <v>3279</v>
      </c>
      <c r="K24" s="174">
        <v>3884</v>
      </c>
    </row>
    <row r="25" spans="2:11" ht="26.25" customHeight="1">
      <c r="B25" s="172" t="s">
        <v>37</v>
      </c>
      <c r="C25" s="173">
        <f t="shared" si="0"/>
        <v>4336264</v>
      </c>
      <c r="D25" s="173">
        <v>1692584</v>
      </c>
      <c r="E25" s="173">
        <v>2643680</v>
      </c>
      <c r="F25" s="173">
        <f t="shared" si="1"/>
        <v>197726</v>
      </c>
      <c r="G25" s="173">
        <v>79887</v>
      </c>
      <c r="H25" s="173">
        <v>117839</v>
      </c>
      <c r="I25" s="173">
        <f t="shared" si="2"/>
        <v>5302</v>
      </c>
      <c r="J25" s="173">
        <v>2158</v>
      </c>
      <c r="K25" s="174">
        <v>3144</v>
      </c>
    </row>
    <row r="26" spans="2:11" ht="26.25" customHeight="1">
      <c r="B26" s="172" t="s">
        <v>38</v>
      </c>
      <c r="C26" s="173">
        <f t="shared" si="0"/>
        <v>2432588</v>
      </c>
      <c r="D26" s="173">
        <v>744222</v>
      </c>
      <c r="E26" s="173">
        <v>1688366</v>
      </c>
      <c r="F26" s="173">
        <f t="shared" si="1"/>
        <v>105492</v>
      </c>
      <c r="G26" s="173">
        <v>32879</v>
      </c>
      <c r="H26" s="173">
        <v>72613</v>
      </c>
      <c r="I26" s="173">
        <f t="shared" si="2"/>
        <v>2960</v>
      </c>
      <c r="J26" s="173">
        <v>878</v>
      </c>
      <c r="K26" s="174">
        <v>2082</v>
      </c>
    </row>
    <row r="27" spans="2:11" ht="26.25" customHeight="1">
      <c r="B27" s="172" t="s">
        <v>39</v>
      </c>
      <c r="C27" s="173">
        <f t="shared" si="0"/>
        <v>1021707</v>
      </c>
      <c r="D27" s="173">
        <v>241799</v>
      </c>
      <c r="E27" s="173">
        <v>779908</v>
      </c>
      <c r="F27" s="173">
        <f t="shared" si="1"/>
        <v>43148</v>
      </c>
      <c r="G27" s="173">
        <v>10045</v>
      </c>
      <c r="H27" s="173">
        <v>33103</v>
      </c>
      <c r="I27" s="173">
        <f t="shared" si="2"/>
        <v>1307</v>
      </c>
      <c r="J27" s="173">
        <v>326</v>
      </c>
      <c r="K27" s="174">
        <v>981</v>
      </c>
    </row>
    <row r="28" spans="2:11" ht="26.25" customHeight="1">
      <c r="B28" s="172" t="s">
        <v>40</v>
      </c>
      <c r="C28" s="173">
        <f t="shared" si="0"/>
        <v>296756</v>
      </c>
      <c r="D28" s="173">
        <v>55739</v>
      </c>
      <c r="E28" s="173">
        <v>241017</v>
      </c>
      <c r="F28" s="173">
        <f t="shared" si="1"/>
        <v>12261</v>
      </c>
      <c r="G28" s="173">
        <v>2308</v>
      </c>
      <c r="H28" s="173">
        <v>9953</v>
      </c>
      <c r="I28" s="173">
        <f t="shared" si="2"/>
        <v>360</v>
      </c>
      <c r="J28" s="173">
        <v>79</v>
      </c>
      <c r="K28" s="174">
        <v>281</v>
      </c>
    </row>
    <row r="29" spans="2:11" ht="26.25" customHeight="1">
      <c r="B29" s="175" t="s">
        <v>41</v>
      </c>
      <c r="C29" s="176">
        <f t="shared" si="0"/>
        <v>43882</v>
      </c>
      <c r="D29" s="176">
        <v>5851</v>
      </c>
      <c r="E29" s="176">
        <v>38031</v>
      </c>
      <c r="F29" s="176">
        <f t="shared" si="1"/>
        <v>1574</v>
      </c>
      <c r="G29" s="176">
        <v>209</v>
      </c>
      <c r="H29" s="176">
        <v>1365</v>
      </c>
      <c r="I29" s="176">
        <f t="shared" si="2"/>
        <v>49</v>
      </c>
      <c r="J29" s="176">
        <v>6</v>
      </c>
      <c r="K29" s="177">
        <v>43</v>
      </c>
    </row>
    <row r="30" spans="2:11" ht="26.25" customHeight="1" thickBot="1">
      <c r="B30" s="178" t="s">
        <v>146</v>
      </c>
      <c r="C30" s="179">
        <f t="shared" si="0"/>
        <v>29245685</v>
      </c>
      <c r="D30" s="179">
        <f>SUM(D22:D29)</f>
        <v>12470412</v>
      </c>
      <c r="E30" s="179">
        <f>SUM(E22:E29)</f>
        <v>16775273</v>
      </c>
      <c r="F30" s="179">
        <f t="shared" si="1"/>
        <v>1492085</v>
      </c>
      <c r="G30" s="179">
        <f>SUM(G22:G29)</f>
        <v>664750</v>
      </c>
      <c r="H30" s="179">
        <f>SUM(H22:H29)</f>
        <v>827335</v>
      </c>
      <c r="I30" s="179">
        <f t="shared" si="2"/>
        <v>38215</v>
      </c>
      <c r="J30" s="179">
        <f>SUM(J22:J29)</f>
        <v>16957</v>
      </c>
      <c r="K30" s="180">
        <f>SUM(K22:K29)</f>
        <v>21258</v>
      </c>
    </row>
    <row r="31" spans="2:11" ht="26.25" customHeight="1" thickBot="1">
      <c r="B31" s="182" t="s">
        <v>147</v>
      </c>
      <c r="C31" s="183">
        <f t="shared" si="0"/>
        <v>976423</v>
      </c>
      <c r="D31" s="183">
        <v>570794</v>
      </c>
      <c r="E31" s="183">
        <v>405629</v>
      </c>
      <c r="F31" s="183">
        <f t="shared" si="1"/>
        <v>61935</v>
      </c>
      <c r="G31" s="183">
        <v>36366</v>
      </c>
      <c r="H31" s="183">
        <v>25569</v>
      </c>
      <c r="I31" s="183">
        <f t="shared" si="2"/>
        <v>876</v>
      </c>
      <c r="J31" s="183">
        <v>525</v>
      </c>
      <c r="K31" s="184">
        <v>351</v>
      </c>
    </row>
    <row r="32" spans="2:11" ht="26.25" customHeight="1" thickBot="1">
      <c r="B32" s="185" t="s">
        <v>148</v>
      </c>
      <c r="C32" s="186">
        <f t="shared" si="0"/>
        <v>128057352</v>
      </c>
      <c r="D32" s="186">
        <f>D10+D21+D30+D31</f>
        <v>62327737</v>
      </c>
      <c r="E32" s="186">
        <f>E10+E21+E30+E31</f>
        <v>65729615</v>
      </c>
      <c r="F32" s="186">
        <f t="shared" si="1"/>
        <v>7410719</v>
      </c>
      <c r="G32" s="186">
        <f>G10+G21+G30+G31</f>
        <v>3704220</v>
      </c>
      <c r="H32" s="186">
        <f>H10+H21+H30+H31</f>
        <v>3706499</v>
      </c>
      <c r="I32" s="186">
        <f t="shared" si="2"/>
        <v>181928</v>
      </c>
      <c r="J32" s="186">
        <f>J10+J21+J30+J31</f>
        <v>90328</v>
      </c>
      <c r="K32" s="187">
        <f>K10+K21+K30+K31</f>
        <v>91600</v>
      </c>
    </row>
    <row r="33" spans="11:11" ht="20.25" customHeight="1">
      <c r="K33" s="157" t="s">
        <v>149</v>
      </c>
    </row>
    <row r="34" spans="11:11" ht="15" customHeight="1"/>
    <row r="35" spans="11:11" ht="15" customHeight="1"/>
    <row r="36" spans="11:11" ht="15" customHeight="1"/>
    <row r="37" spans="11:11" ht="15" customHeight="1"/>
    <row r="38" spans="11:11" ht="15" customHeight="1"/>
    <row r="39" spans="11:11" ht="15" customHeight="1"/>
    <row r="40" spans="11:11" ht="15" customHeight="1"/>
    <row r="41" spans="11:11" ht="15" customHeight="1"/>
    <row r="42" spans="11:11" ht="15" customHeight="1"/>
    <row r="43" spans="11:11" ht="15" customHeight="1"/>
    <row r="44" spans="11:11" ht="15" customHeight="1"/>
    <row r="45" spans="11:11" ht="15" customHeight="1"/>
    <row r="46" spans="11:11" ht="15" customHeight="1"/>
    <row r="47" spans="11:11" ht="15" customHeight="1"/>
    <row r="48" spans="11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4">
    <mergeCell ref="B5:B6"/>
    <mergeCell ref="C5:E5"/>
    <mergeCell ref="F5:H5"/>
    <mergeCell ref="I5:K5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headerFooter>
    <oddFooter>&amp;C‐18‐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topLeftCell="A9" zoomScaleNormal="100" workbookViewId="0">
      <selection activeCell="G9" sqref="G9"/>
    </sheetView>
  </sheetViews>
  <sheetFormatPr defaultRowHeight="13.5"/>
  <cols>
    <col min="1" max="1" width="4.875" style="162" customWidth="1"/>
    <col min="2" max="2" width="11.375" style="162" bestFit="1" customWidth="1"/>
    <col min="3" max="3" width="9.25" style="162" bestFit="1" customWidth="1"/>
    <col min="4" max="5" width="8.125" style="162" bestFit="1" customWidth="1"/>
    <col min="6" max="6" width="9.25" style="162" bestFit="1" customWidth="1"/>
    <col min="7" max="8" width="8.125" style="162" bestFit="1" customWidth="1"/>
    <col min="9" max="11" width="7" style="162" bestFit="1" customWidth="1"/>
    <col min="12" max="12" width="8.125" style="162" bestFit="1" customWidth="1"/>
    <col min="13" max="14" width="7" style="162" bestFit="1" customWidth="1"/>
    <col min="15" max="15" width="8.125" style="162" bestFit="1" customWidth="1"/>
    <col min="16" max="17" width="7" style="162" bestFit="1" customWidth="1"/>
    <col min="18" max="19" width="8.125" style="162" bestFit="1" customWidth="1"/>
    <col min="20" max="20" width="8.125" style="162" customWidth="1"/>
    <col min="21" max="256" width="9" style="162"/>
    <col min="257" max="257" width="4.875" style="162" customWidth="1"/>
    <col min="258" max="258" width="11.375" style="162" bestFit="1" customWidth="1"/>
    <col min="259" max="259" width="9.25" style="162" bestFit="1" customWidth="1"/>
    <col min="260" max="261" width="8.125" style="162" bestFit="1" customWidth="1"/>
    <col min="262" max="262" width="9.25" style="162" bestFit="1" customWidth="1"/>
    <col min="263" max="264" width="8.125" style="162" bestFit="1" customWidth="1"/>
    <col min="265" max="267" width="7" style="162" bestFit="1" customWidth="1"/>
    <col min="268" max="268" width="8.125" style="162" bestFit="1" customWidth="1"/>
    <col min="269" max="270" width="7" style="162" bestFit="1" customWidth="1"/>
    <col min="271" max="271" width="8.125" style="162" bestFit="1" customWidth="1"/>
    <col min="272" max="273" width="7" style="162" bestFit="1" customWidth="1"/>
    <col min="274" max="275" width="8.125" style="162" bestFit="1" customWidth="1"/>
    <col min="276" max="276" width="8.125" style="162" customWidth="1"/>
    <col min="277" max="512" width="9" style="162"/>
    <col min="513" max="513" width="4.875" style="162" customWidth="1"/>
    <col min="514" max="514" width="11.375" style="162" bestFit="1" customWidth="1"/>
    <col min="515" max="515" width="9.25" style="162" bestFit="1" customWidth="1"/>
    <col min="516" max="517" width="8.125" style="162" bestFit="1" customWidth="1"/>
    <col min="518" max="518" width="9.25" style="162" bestFit="1" customWidth="1"/>
    <col min="519" max="520" width="8.125" style="162" bestFit="1" customWidth="1"/>
    <col min="521" max="523" width="7" style="162" bestFit="1" customWidth="1"/>
    <col min="524" max="524" width="8.125" style="162" bestFit="1" customWidth="1"/>
    <col min="525" max="526" width="7" style="162" bestFit="1" customWidth="1"/>
    <col min="527" max="527" width="8.125" style="162" bestFit="1" customWidth="1"/>
    <col min="528" max="529" width="7" style="162" bestFit="1" customWidth="1"/>
    <col min="530" max="531" width="8.125" style="162" bestFit="1" customWidth="1"/>
    <col min="532" max="532" width="8.125" style="162" customWidth="1"/>
    <col min="533" max="768" width="9" style="162"/>
    <col min="769" max="769" width="4.875" style="162" customWidth="1"/>
    <col min="770" max="770" width="11.375" style="162" bestFit="1" customWidth="1"/>
    <col min="771" max="771" width="9.25" style="162" bestFit="1" customWidth="1"/>
    <col min="772" max="773" width="8.125" style="162" bestFit="1" customWidth="1"/>
    <col min="774" max="774" width="9.25" style="162" bestFit="1" customWidth="1"/>
    <col min="775" max="776" width="8.125" style="162" bestFit="1" customWidth="1"/>
    <col min="777" max="779" width="7" style="162" bestFit="1" customWidth="1"/>
    <col min="780" max="780" width="8.125" style="162" bestFit="1" customWidth="1"/>
    <col min="781" max="782" width="7" style="162" bestFit="1" customWidth="1"/>
    <col min="783" max="783" width="8.125" style="162" bestFit="1" customWidth="1"/>
    <col min="784" max="785" width="7" style="162" bestFit="1" customWidth="1"/>
    <col min="786" max="787" width="8.125" style="162" bestFit="1" customWidth="1"/>
    <col min="788" max="788" width="8.125" style="162" customWidth="1"/>
    <col min="789" max="1024" width="9" style="162"/>
    <col min="1025" max="1025" width="4.875" style="162" customWidth="1"/>
    <col min="1026" max="1026" width="11.375" style="162" bestFit="1" customWidth="1"/>
    <col min="1027" max="1027" width="9.25" style="162" bestFit="1" customWidth="1"/>
    <col min="1028" max="1029" width="8.125" style="162" bestFit="1" customWidth="1"/>
    <col min="1030" max="1030" width="9.25" style="162" bestFit="1" customWidth="1"/>
    <col min="1031" max="1032" width="8.125" style="162" bestFit="1" customWidth="1"/>
    <col min="1033" max="1035" width="7" style="162" bestFit="1" customWidth="1"/>
    <col min="1036" max="1036" width="8.125" style="162" bestFit="1" customWidth="1"/>
    <col min="1037" max="1038" width="7" style="162" bestFit="1" customWidth="1"/>
    <col min="1039" max="1039" width="8.125" style="162" bestFit="1" customWidth="1"/>
    <col min="1040" max="1041" width="7" style="162" bestFit="1" customWidth="1"/>
    <col min="1042" max="1043" width="8.125" style="162" bestFit="1" customWidth="1"/>
    <col min="1044" max="1044" width="8.125" style="162" customWidth="1"/>
    <col min="1045" max="1280" width="9" style="162"/>
    <col min="1281" max="1281" width="4.875" style="162" customWidth="1"/>
    <col min="1282" max="1282" width="11.375" style="162" bestFit="1" customWidth="1"/>
    <col min="1283" max="1283" width="9.25" style="162" bestFit="1" customWidth="1"/>
    <col min="1284" max="1285" width="8.125" style="162" bestFit="1" customWidth="1"/>
    <col min="1286" max="1286" width="9.25" style="162" bestFit="1" customWidth="1"/>
    <col min="1287" max="1288" width="8.125" style="162" bestFit="1" customWidth="1"/>
    <col min="1289" max="1291" width="7" style="162" bestFit="1" customWidth="1"/>
    <col min="1292" max="1292" width="8.125" style="162" bestFit="1" customWidth="1"/>
    <col min="1293" max="1294" width="7" style="162" bestFit="1" customWidth="1"/>
    <col min="1295" max="1295" width="8.125" style="162" bestFit="1" customWidth="1"/>
    <col min="1296" max="1297" width="7" style="162" bestFit="1" customWidth="1"/>
    <col min="1298" max="1299" width="8.125" style="162" bestFit="1" customWidth="1"/>
    <col min="1300" max="1300" width="8.125" style="162" customWidth="1"/>
    <col min="1301" max="1536" width="9" style="162"/>
    <col min="1537" max="1537" width="4.875" style="162" customWidth="1"/>
    <col min="1538" max="1538" width="11.375" style="162" bestFit="1" customWidth="1"/>
    <col min="1539" max="1539" width="9.25" style="162" bestFit="1" customWidth="1"/>
    <col min="1540" max="1541" width="8.125" style="162" bestFit="1" customWidth="1"/>
    <col min="1542" max="1542" width="9.25" style="162" bestFit="1" customWidth="1"/>
    <col min="1543" max="1544" width="8.125" style="162" bestFit="1" customWidth="1"/>
    <col min="1545" max="1547" width="7" style="162" bestFit="1" customWidth="1"/>
    <col min="1548" max="1548" width="8.125" style="162" bestFit="1" customWidth="1"/>
    <col min="1549" max="1550" width="7" style="162" bestFit="1" customWidth="1"/>
    <col min="1551" max="1551" width="8.125" style="162" bestFit="1" customWidth="1"/>
    <col min="1552" max="1553" width="7" style="162" bestFit="1" customWidth="1"/>
    <col min="1554" max="1555" width="8.125" style="162" bestFit="1" customWidth="1"/>
    <col min="1556" max="1556" width="8.125" style="162" customWidth="1"/>
    <col min="1557" max="1792" width="9" style="162"/>
    <col min="1793" max="1793" width="4.875" style="162" customWidth="1"/>
    <col min="1794" max="1794" width="11.375" style="162" bestFit="1" customWidth="1"/>
    <col min="1795" max="1795" width="9.25" style="162" bestFit="1" customWidth="1"/>
    <col min="1796" max="1797" width="8.125" style="162" bestFit="1" customWidth="1"/>
    <col min="1798" max="1798" width="9.25" style="162" bestFit="1" customWidth="1"/>
    <col min="1799" max="1800" width="8.125" style="162" bestFit="1" customWidth="1"/>
    <col min="1801" max="1803" width="7" style="162" bestFit="1" customWidth="1"/>
    <col min="1804" max="1804" width="8.125" style="162" bestFit="1" customWidth="1"/>
    <col min="1805" max="1806" width="7" style="162" bestFit="1" customWidth="1"/>
    <col min="1807" max="1807" width="8.125" style="162" bestFit="1" customWidth="1"/>
    <col min="1808" max="1809" width="7" style="162" bestFit="1" customWidth="1"/>
    <col min="1810" max="1811" width="8.125" style="162" bestFit="1" customWidth="1"/>
    <col min="1812" max="1812" width="8.125" style="162" customWidth="1"/>
    <col min="1813" max="2048" width="9" style="162"/>
    <col min="2049" max="2049" width="4.875" style="162" customWidth="1"/>
    <col min="2050" max="2050" width="11.375" style="162" bestFit="1" customWidth="1"/>
    <col min="2051" max="2051" width="9.25" style="162" bestFit="1" customWidth="1"/>
    <col min="2052" max="2053" width="8.125" style="162" bestFit="1" customWidth="1"/>
    <col min="2054" max="2054" width="9.25" style="162" bestFit="1" customWidth="1"/>
    <col min="2055" max="2056" width="8.125" style="162" bestFit="1" customWidth="1"/>
    <col min="2057" max="2059" width="7" style="162" bestFit="1" customWidth="1"/>
    <col min="2060" max="2060" width="8.125" style="162" bestFit="1" customWidth="1"/>
    <col min="2061" max="2062" width="7" style="162" bestFit="1" customWidth="1"/>
    <col min="2063" max="2063" width="8.125" style="162" bestFit="1" customWidth="1"/>
    <col min="2064" max="2065" width="7" style="162" bestFit="1" customWidth="1"/>
    <col min="2066" max="2067" width="8.125" style="162" bestFit="1" customWidth="1"/>
    <col min="2068" max="2068" width="8.125" style="162" customWidth="1"/>
    <col min="2069" max="2304" width="9" style="162"/>
    <col min="2305" max="2305" width="4.875" style="162" customWidth="1"/>
    <col min="2306" max="2306" width="11.375" style="162" bestFit="1" customWidth="1"/>
    <col min="2307" max="2307" width="9.25" style="162" bestFit="1" customWidth="1"/>
    <col min="2308" max="2309" width="8.125" style="162" bestFit="1" customWidth="1"/>
    <col min="2310" max="2310" width="9.25" style="162" bestFit="1" customWidth="1"/>
    <col min="2311" max="2312" width="8.125" style="162" bestFit="1" customWidth="1"/>
    <col min="2313" max="2315" width="7" style="162" bestFit="1" customWidth="1"/>
    <col min="2316" max="2316" width="8.125" style="162" bestFit="1" customWidth="1"/>
    <col min="2317" max="2318" width="7" style="162" bestFit="1" customWidth="1"/>
    <col min="2319" max="2319" width="8.125" style="162" bestFit="1" customWidth="1"/>
    <col min="2320" max="2321" width="7" style="162" bestFit="1" customWidth="1"/>
    <col min="2322" max="2323" width="8.125" style="162" bestFit="1" customWidth="1"/>
    <col min="2324" max="2324" width="8.125" style="162" customWidth="1"/>
    <col min="2325" max="2560" width="9" style="162"/>
    <col min="2561" max="2561" width="4.875" style="162" customWidth="1"/>
    <col min="2562" max="2562" width="11.375" style="162" bestFit="1" customWidth="1"/>
    <col min="2563" max="2563" width="9.25" style="162" bestFit="1" customWidth="1"/>
    <col min="2564" max="2565" width="8.125" style="162" bestFit="1" customWidth="1"/>
    <col min="2566" max="2566" width="9.25" style="162" bestFit="1" customWidth="1"/>
    <col min="2567" max="2568" width="8.125" style="162" bestFit="1" customWidth="1"/>
    <col min="2569" max="2571" width="7" style="162" bestFit="1" customWidth="1"/>
    <col min="2572" max="2572" width="8.125" style="162" bestFit="1" customWidth="1"/>
    <col min="2573" max="2574" width="7" style="162" bestFit="1" customWidth="1"/>
    <col min="2575" max="2575" width="8.125" style="162" bestFit="1" customWidth="1"/>
    <col min="2576" max="2577" width="7" style="162" bestFit="1" customWidth="1"/>
    <col min="2578" max="2579" width="8.125" style="162" bestFit="1" customWidth="1"/>
    <col min="2580" max="2580" width="8.125" style="162" customWidth="1"/>
    <col min="2581" max="2816" width="9" style="162"/>
    <col min="2817" max="2817" width="4.875" style="162" customWidth="1"/>
    <col min="2818" max="2818" width="11.375" style="162" bestFit="1" customWidth="1"/>
    <col min="2819" max="2819" width="9.25" style="162" bestFit="1" customWidth="1"/>
    <col min="2820" max="2821" width="8.125" style="162" bestFit="1" customWidth="1"/>
    <col min="2822" max="2822" width="9.25" style="162" bestFit="1" customWidth="1"/>
    <col min="2823" max="2824" width="8.125" style="162" bestFit="1" customWidth="1"/>
    <col min="2825" max="2827" width="7" style="162" bestFit="1" customWidth="1"/>
    <col min="2828" max="2828" width="8.125" style="162" bestFit="1" customWidth="1"/>
    <col min="2829" max="2830" width="7" style="162" bestFit="1" customWidth="1"/>
    <col min="2831" max="2831" width="8.125" style="162" bestFit="1" customWidth="1"/>
    <col min="2832" max="2833" width="7" style="162" bestFit="1" customWidth="1"/>
    <col min="2834" max="2835" width="8.125" style="162" bestFit="1" customWidth="1"/>
    <col min="2836" max="2836" width="8.125" style="162" customWidth="1"/>
    <col min="2837" max="3072" width="9" style="162"/>
    <col min="3073" max="3073" width="4.875" style="162" customWidth="1"/>
    <col min="3074" max="3074" width="11.375" style="162" bestFit="1" customWidth="1"/>
    <col min="3075" max="3075" width="9.25" style="162" bestFit="1" customWidth="1"/>
    <col min="3076" max="3077" width="8.125" style="162" bestFit="1" customWidth="1"/>
    <col min="3078" max="3078" width="9.25" style="162" bestFit="1" customWidth="1"/>
    <col min="3079" max="3080" width="8.125" style="162" bestFit="1" customWidth="1"/>
    <col min="3081" max="3083" width="7" style="162" bestFit="1" customWidth="1"/>
    <col min="3084" max="3084" width="8.125" style="162" bestFit="1" customWidth="1"/>
    <col min="3085" max="3086" width="7" style="162" bestFit="1" customWidth="1"/>
    <col min="3087" max="3087" width="8.125" style="162" bestFit="1" customWidth="1"/>
    <col min="3088" max="3089" width="7" style="162" bestFit="1" customWidth="1"/>
    <col min="3090" max="3091" width="8.125" style="162" bestFit="1" customWidth="1"/>
    <col min="3092" max="3092" width="8.125" style="162" customWidth="1"/>
    <col min="3093" max="3328" width="9" style="162"/>
    <col min="3329" max="3329" width="4.875" style="162" customWidth="1"/>
    <col min="3330" max="3330" width="11.375" style="162" bestFit="1" customWidth="1"/>
    <col min="3331" max="3331" width="9.25" style="162" bestFit="1" customWidth="1"/>
    <col min="3332" max="3333" width="8.125" style="162" bestFit="1" customWidth="1"/>
    <col min="3334" max="3334" width="9.25" style="162" bestFit="1" customWidth="1"/>
    <col min="3335" max="3336" width="8.125" style="162" bestFit="1" customWidth="1"/>
    <col min="3337" max="3339" width="7" style="162" bestFit="1" customWidth="1"/>
    <col min="3340" max="3340" width="8.125" style="162" bestFit="1" customWidth="1"/>
    <col min="3341" max="3342" width="7" style="162" bestFit="1" customWidth="1"/>
    <col min="3343" max="3343" width="8.125" style="162" bestFit="1" customWidth="1"/>
    <col min="3344" max="3345" width="7" style="162" bestFit="1" customWidth="1"/>
    <col min="3346" max="3347" width="8.125" style="162" bestFit="1" customWidth="1"/>
    <col min="3348" max="3348" width="8.125" style="162" customWidth="1"/>
    <col min="3349" max="3584" width="9" style="162"/>
    <col min="3585" max="3585" width="4.875" style="162" customWidth="1"/>
    <col min="3586" max="3586" width="11.375" style="162" bestFit="1" customWidth="1"/>
    <col min="3587" max="3587" width="9.25" style="162" bestFit="1" customWidth="1"/>
    <col min="3588" max="3589" width="8.125" style="162" bestFit="1" customWidth="1"/>
    <col min="3590" max="3590" width="9.25" style="162" bestFit="1" customWidth="1"/>
    <col min="3591" max="3592" width="8.125" style="162" bestFit="1" customWidth="1"/>
    <col min="3593" max="3595" width="7" style="162" bestFit="1" customWidth="1"/>
    <col min="3596" max="3596" width="8.125" style="162" bestFit="1" customWidth="1"/>
    <col min="3597" max="3598" width="7" style="162" bestFit="1" customWidth="1"/>
    <col min="3599" max="3599" width="8.125" style="162" bestFit="1" customWidth="1"/>
    <col min="3600" max="3601" width="7" style="162" bestFit="1" customWidth="1"/>
    <col min="3602" max="3603" width="8.125" style="162" bestFit="1" customWidth="1"/>
    <col min="3604" max="3604" width="8.125" style="162" customWidth="1"/>
    <col min="3605" max="3840" width="9" style="162"/>
    <col min="3841" max="3841" width="4.875" style="162" customWidth="1"/>
    <col min="3842" max="3842" width="11.375" style="162" bestFit="1" customWidth="1"/>
    <col min="3843" max="3843" width="9.25" style="162" bestFit="1" customWidth="1"/>
    <col min="3844" max="3845" width="8.125" style="162" bestFit="1" customWidth="1"/>
    <col min="3846" max="3846" width="9.25" style="162" bestFit="1" customWidth="1"/>
    <col min="3847" max="3848" width="8.125" style="162" bestFit="1" customWidth="1"/>
    <col min="3849" max="3851" width="7" style="162" bestFit="1" customWidth="1"/>
    <col min="3852" max="3852" width="8.125" style="162" bestFit="1" customWidth="1"/>
    <col min="3853" max="3854" width="7" style="162" bestFit="1" customWidth="1"/>
    <col min="3855" max="3855" width="8.125" style="162" bestFit="1" customWidth="1"/>
    <col min="3856" max="3857" width="7" style="162" bestFit="1" customWidth="1"/>
    <col min="3858" max="3859" width="8.125" style="162" bestFit="1" customWidth="1"/>
    <col min="3860" max="3860" width="8.125" style="162" customWidth="1"/>
    <col min="3861" max="4096" width="9" style="162"/>
    <col min="4097" max="4097" width="4.875" style="162" customWidth="1"/>
    <col min="4098" max="4098" width="11.375" style="162" bestFit="1" customWidth="1"/>
    <col min="4099" max="4099" width="9.25" style="162" bestFit="1" customWidth="1"/>
    <col min="4100" max="4101" width="8.125" style="162" bestFit="1" customWidth="1"/>
    <col min="4102" max="4102" width="9.25" style="162" bestFit="1" customWidth="1"/>
    <col min="4103" max="4104" width="8.125" style="162" bestFit="1" customWidth="1"/>
    <col min="4105" max="4107" width="7" style="162" bestFit="1" customWidth="1"/>
    <col min="4108" max="4108" width="8.125" style="162" bestFit="1" customWidth="1"/>
    <col min="4109" max="4110" width="7" style="162" bestFit="1" customWidth="1"/>
    <col min="4111" max="4111" width="8.125" style="162" bestFit="1" customWidth="1"/>
    <col min="4112" max="4113" width="7" style="162" bestFit="1" customWidth="1"/>
    <col min="4114" max="4115" width="8.125" style="162" bestFit="1" customWidth="1"/>
    <col min="4116" max="4116" width="8.125" style="162" customWidth="1"/>
    <col min="4117" max="4352" width="9" style="162"/>
    <col min="4353" max="4353" width="4.875" style="162" customWidth="1"/>
    <col min="4354" max="4354" width="11.375" style="162" bestFit="1" customWidth="1"/>
    <col min="4355" max="4355" width="9.25" style="162" bestFit="1" customWidth="1"/>
    <col min="4356" max="4357" width="8.125" style="162" bestFit="1" customWidth="1"/>
    <col min="4358" max="4358" width="9.25" style="162" bestFit="1" customWidth="1"/>
    <col min="4359" max="4360" width="8.125" style="162" bestFit="1" customWidth="1"/>
    <col min="4361" max="4363" width="7" style="162" bestFit="1" customWidth="1"/>
    <col min="4364" max="4364" width="8.125" style="162" bestFit="1" customWidth="1"/>
    <col min="4365" max="4366" width="7" style="162" bestFit="1" customWidth="1"/>
    <col min="4367" max="4367" width="8.125" style="162" bestFit="1" customWidth="1"/>
    <col min="4368" max="4369" width="7" style="162" bestFit="1" customWidth="1"/>
    <col min="4370" max="4371" width="8.125" style="162" bestFit="1" customWidth="1"/>
    <col min="4372" max="4372" width="8.125" style="162" customWidth="1"/>
    <col min="4373" max="4608" width="9" style="162"/>
    <col min="4609" max="4609" width="4.875" style="162" customWidth="1"/>
    <col min="4610" max="4610" width="11.375" style="162" bestFit="1" customWidth="1"/>
    <col min="4611" max="4611" width="9.25" style="162" bestFit="1" customWidth="1"/>
    <col min="4612" max="4613" width="8.125" style="162" bestFit="1" customWidth="1"/>
    <col min="4614" max="4614" width="9.25" style="162" bestFit="1" customWidth="1"/>
    <col min="4615" max="4616" width="8.125" style="162" bestFit="1" customWidth="1"/>
    <col min="4617" max="4619" width="7" style="162" bestFit="1" customWidth="1"/>
    <col min="4620" max="4620" width="8.125" style="162" bestFit="1" customWidth="1"/>
    <col min="4621" max="4622" width="7" style="162" bestFit="1" customWidth="1"/>
    <col min="4623" max="4623" width="8.125" style="162" bestFit="1" customWidth="1"/>
    <col min="4624" max="4625" width="7" style="162" bestFit="1" customWidth="1"/>
    <col min="4626" max="4627" width="8.125" style="162" bestFit="1" customWidth="1"/>
    <col min="4628" max="4628" width="8.125" style="162" customWidth="1"/>
    <col min="4629" max="4864" width="9" style="162"/>
    <col min="4865" max="4865" width="4.875" style="162" customWidth="1"/>
    <col min="4866" max="4866" width="11.375" style="162" bestFit="1" customWidth="1"/>
    <col min="4867" max="4867" width="9.25" style="162" bestFit="1" customWidth="1"/>
    <col min="4868" max="4869" width="8.125" style="162" bestFit="1" customWidth="1"/>
    <col min="4870" max="4870" width="9.25" style="162" bestFit="1" customWidth="1"/>
    <col min="4871" max="4872" width="8.125" style="162" bestFit="1" customWidth="1"/>
    <col min="4873" max="4875" width="7" style="162" bestFit="1" customWidth="1"/>
    <col min="4876" max="4876" width="8.125" style="162" bestFit="1" customWidth="1"/>
    <col min="4877" max="4878" width="7" style="162" bestFit="1" customWidth="1"/>
    <col min="4879" max="4879" width="8.125" style="162" bestFit="1" customWidth="1"/>
    <col min="4880" max="4881" width="7" style="162" bestFit="1" customWidth="1"/>
    <col min="4882" max="4883" width="8.125" style="162" bestFit="1" customWidth="1"/>
    <col min="4884" max="4884" width="8.125" style="162" customWidth="1"/>
    <col min="4885" max="5120" width="9" style="162"/>
    <col min="5121" max="5121" width="4.875" style="162" customWidth="1"/>
    <col min="5122" max="5122" width="11.375" style="162" bestFit="1" customWidth="1"/>
    <col min="5123" max="5123" width="9.25" style="162" bestFit="1" customWidth="1"/>
    <col min="5124" max="5125" width="8.125" style="162" bestFit="1" customWidth="1"/>
    <col min="5126" max="5126" width="9.25" style="162" bestFit="1" customWidth="1"/>
    <col min="5127" max="5128" width="8.125" style="162" bestFit="1" customWidth="1"/>
    <col min="5129" max="5131" width="7" style="162" bestFit="1" customWidth="1"/>
    <col min="5132" max="5132" width="8.125" style="162" bestFit="1" customWidth="1"/>
    <col min="5133" max="5134" width="7" style="162" bestFit="1" customWidth="1"/>
    <col min="5135" max="5135" width="8.125" style="162" bestFit="1" customWidth="1"/>
    <col min="5136" max="5137" width="7" style="162" bestFit="1" customWidth="1"/>
    <col min="5138" max="5139" width="8.125" style="162" bestFit="1" customWidth="1"/>
    <col min="5140" max="5140" width="8.125" style="162" customWidth="1"/>
    <col min="5141" max="5376" width="9" style="162"/>
    <col min="5377" max="5377" width="4.875" style="162" customWidth="1"/>
    <col min="5378" max="5378" width="11.375" style="162" bestFit="1" customWidth="1"/>
    <col min="5379" max="5379" width="9.25" style="162" bestFit="1" customWidth="1"/>
    <col min="5380" max="5381" width="8.125" style="162" bestFit="1" customWidth="1"/>
    <col min="5382" max="5382" width="9.25" style="162" bestFit="1" customWidth="1"/>
    <col min="5383" max="5384" width="8.125" style="162" bestFit="1" customWidth="1"/>
    <col min="5385" max="5387" width="7" style="162" bestFit="1" customWidth="1"/>
    <col min="5388" max="5388" width="8.125" style="162" bestFit="1" customWidth="1"/>
    <col min="5389" max="5390" width="7" style="162" bestFit="1" customWidth="1"/>
    <col min="5391" max="5391" width="8.125" style="162" bestFit="1" customWidth="1"/>
    <col min="5392" max="5393" width="7" style="162" bestFit="1" customWidth="1"/>
    <col min="5394" max="5395" width="8.125" style="162" bestFit="1" customWidth="1"/>
    <col min="5396" max="5396" width="8.125" style="162" customWidth="1"/>
    <col min="5397" max="5632" width="9" style="162"/>
    <col min="5633" max="5633" width="4.875" style="162" customWidth="1"/>
    <col min="5634" max="5634" width="11.375" style="162" bestFit="1" customWidth="1"/>
    <col min="5635" max="5635" width="9.25" style="162" bestFit="1" customWidth="1"/>
    <col min="5636" max="5637" width="8.125" style="162" bestFit="1" customWidth="1"/>
    <col min="5638" max="5638" width="9.25" style="162" bestFit="1" customWidth="1"/>
    <col min="5639" max="5640" width="8.125" style="162" bestFit="1" customWidth="1"/>
    <col min="5641" max="5643" width="7" style="162" bestFit="1" customWidth="1"/>
    <col min="5644" max="5644" width="8.125" style="162" bestFit="1" customWidth="1"/>
    <col min="5645" max="5646" width="7" style="162" bestFit="1" customWidth="1"/>
    <col min="5647" max="5647" width="8.125" style="162" bestFit="1" customWidth="1"/>
    <col min="5648" max="5649" width="7" style="162" bestFit="1" customWidth="1"/>
    <col min="5650" max="5651" width="8.125" style="162" bestFit="1" customWidth="1"/>
    <col min="5652" max="5652" width="8.125" style="162" customWidth="1"/>
    <col min="5653" max="5888" width="9" style="162"/>
    <col min="5889" max="5889" width="4.875" style="162" customWidth="1"/>
    <col min="5890" max="5890" width="11.375" style="162" bestFit="1" customWidth="1"/>
    <col min="5891" max="5891" width="9.25" style="162" bestFit="1" customWidth="1"/>
    <col min="5892" max="5893" width="8.125" style="162" bestFit="1" customWidth="1"/>
    <col min="5894" max="5894" width="9.25" style="162" bestFit="1" customWidth="1"/>
    <col min="5895" max="5896" width="8.125" style="162" bestFit="1" customWidth="1"/>
    <col min="5897" max="5899" width="7" style="162" bestFit="1" customWidth="1"/>
    <col min="5900" max="5900" width="8.125" style="162" bestFit="1" customWidth="1"/>
    <col min="5901" max="5902" width="7" style="162" bestFit="1" customWidth="1"/>
    <col min="5903" max="5903" width="8.125" style="162" bestFit="1" customWidth="1"/>
    <col min="5904" max="5905" width="7" style="162" bestFit="1" customWidth="1"/>
    <col min="5906" max="5907" width="8.125" style="162" bestFit="1" customWidth="1"/>
    <col min="5908" max="5908" width="8.125" style="162" customWidth="1"/>
    <col min="5909" max="6144" width="9" style="162"/>
    <col min="6145" max="6145" width="4.875" style="162" customWidth="1"/>
    <col min="6146" max="6146" width="11.375" style="162" bestFit="1" customWidth="1"/>
    <col min="6147" max="6147" width="9.25" style="162" bestFit="1" customWidth="1"/>
    <col min="6148" max="6149" width="8.125" style="162" bestFit="1" customWidth="1"/>
    <col min="6150" max="6150" width="9.25" style="162" bestFit="1" customWidth="1"/>
    <col min="6151" max="6152" width="8.125" style="162" bestFit="1" customWidth="1"/>
    <col min="6153" max="6155" width="7" style="162" bestFit="1" customWidth="1"/>
    <col min="6156" max="6156" width="8.125" style="162" bestFit="1" customWidth="1"/>
    <col min="6157" max="6158" width="7" style="162" bestFit="1" customWidth="1"/>
    <col min="6159" max="6159" width="8.125" style="162" bestFit="1" customWidth="1"/>
    <col min="6160" max="6161" width="7" style="162" bestFit="1" customWidth="1"/>
    <col min="6162" max="6163" width="8.125" style="162" bestFit="1" customWidth="1"/>
    <col min="6164" max="6164" width="8.125" style="162" customWidth="1"/>
    <col min="6165" max="6400" width="9" style="162"/>
    <col min="6401" max="6401" width="4.875" style="162" customWidth="1"/>
    <col min="6402" max="6402" width="11.375" style="162" bestFit="1" customWidth="1"/>
    <col min="6403" max="6403" width="9.25" style="162" bestFit="1" customWidth="1"/>
    <col min="6404" max="6405" width="8.125" style="162" bestFit="1" customWidth="1"/>
    <col min="6406" max="6406" width="9.25" style="162" bestFit="1" customWidth="1"/>
    <col min="6407" max="6408" width="8.125" style="162" bestFit="1" customWidth="1"/>
    <col min="6409" max="6411" width="7" style="162" bestFit="1" customWidth="1"/>
    <col min="6412" max="6412" width="8.125" style="162" bestFit="1" customWidth="1"/>
    <col min="6413" max="6414" width="7" style="162" bestFit="1" customWidth="1"/>
    <col min="6415" max="6415" width="8.125" style="162" bestFit="1" customWidth="1"/>
    <col min="6416" max="6417" width="7" style="162" bestFit="1" customWidth="1"/>
    <col min="6418" max="6419" width="8.125" style="162" bestFit="1" customWidth="1"/>
    <col min="6420" max="6420" width="8.125" style="162" customWidth="1"/>
    <col min="6421" max="6656" width="9" style="162"/>
    <col min="6657" max="6657" width="4.875" style="162" customWidth="1"/>
    <col min="6658" max="6658" width="11.375" style="162" bestFit="1" customWidth="1"/>
    <col min="6659" max="6659" width="9.25" style="162" bestFit="1" customWidth="1"/>
    <col min="6660" max="6661" width="8.125" style="162" bestFit="1" customWidth="1"/>
    <col min="6662" max="6662" width="9.25" style="162" bestFit="1" customWidth="1"/>
    <col min="6663" max="6664" width="8.125" style="162" bestFit="1" customWidth="1"/>
    <col min="6665" max="6667" width="7" style="162" bestFit="1" customWidth="1"/>
    <col min="6668" max="6668" width="8.125" style="162" bestFit="1" customWidth="1"/>
    <col min="6669" max="6670" width="7" style="162" bestFit="1" customWidth="1"/>
    <col min="6671" max="6671" width="8.125" style="162" bestFit="1" customWidth="1"/>
    <col min="6672" max="6673" width="7" style="162" bestFit="1" customWidth="1"/>
    <col min="6674" max="6675" width="8.125" style="162" bestFit="1" customWidth="1"/>
    <col min="6676" max="6676" width="8.125" style="162" customWidth="1"/>
    <col min="6677" max="6912" width="9" style="162"/>
    <col min="6913" max="6913" width="4.875" style="162" customWidth="1"/>
    <col min="6914" max="6914" width="11.375" style="162" bestFit="1" customWidth="1"/>
    <col min="6915" max="6915" width="9.25" style="162" bestFit="1" customWidth="1"/>
    <col min="6916" max="6917" width="8.125" style="162" bestFit="1" customWidth="1"/>
    <col min="6918" max="6918" width="9.25" style="162" bestFit="1" customWidth="1"/>
    <col min="6919" max="6920" width="8.125" style="162" bestFit="1" customWidth="1"/>
    <col min="6921" max="6923" width="7" style="162" bestFit="1" customWidth="1"/>
    <col min="6924" max="6924" width="8.125" style="162" bestFit="1" customWidth="1"/>
    <col min="6925" max="6926" width="7" style="162" bestFit="1" customWidth="1"/>
    <col min="6927" max="6927" width="8.125" style="162" bestFit="1" customWidth="1"/>
    <col min="6928" max="6929" width="7" style="162" bestFit="1" customWidth="1"/>
    <col min="6930" max="6931" width="8.125" style="162" bestFit="1" customWidth="1"/>
    <col min="6932" max="6932" width="8.125" style="162" customWidth="1"/>
    <col min="6933" max="7168" width="9" style="162"/>
    <col min="7169" max="7169" width="4.875" style="162" customWidth="1"/>
    <col min="7170" max="7170" width="11.375" style="162" bestFit="1" customWidth="1"/>
    <col min="7171" max="7171" width="9.25" style="162" bestFit="1" customWidth="1"/>
    <col min="7172" max="7173" width="8.125" style="162" bestFit="1" customWidth="1"/>
    <col min="7174" max="7174" width="9.25" style="162" bestFit="1" customWidth="1"/>
    <col min="7175" max="7176" width="8.125" style="162" bestFit="1" customWidth="1"/>
    <col min="7177" max="7179" width="7" style="162" bestFit="1" customWidth="1"/>
    <col min="7180" max="7180" width="8.125" style="162" bestFit="1" customWidth="1"/>
    <col min="7181" max="7182" width="7" style="162" bestFit="1" customWidth="1"/>
    <col min="7183" max="7183" width="8.125" style="162" bestFit="1" customWidth="1"/>
    <col min="7184" max="7185" width="7" style="162" bestFit="1" customWidth="1"/>
    <col min="7186" max="7187" width="8.125" style="162" bestFit="1" customWidth="1"/>
    <col min="7188" max="7188" width="8.125" style="162" customWidth="1"/>
    <col min="7189" max="7424" width="9" style="162"/>
    <col min="7425" max="7425" width="4.875" style="162" customWidth="1"/>
    <col min="7426" max="7426" width="11.375" style="162" bestFit="1" customWidth="1"/>
    <col min="7427" max="7427" width="9.25" style="162" bestFit="1" customWidth="1"/>
    <col min="7428" max="7429" width="8.125" style="162" bestFit="1" customWidth="1"/>
    <col min="7430" max="7430" width="9.25" style="162" bestFit="1" customWidth="1"/>
    <col min="7431" max="7432" width="8.125" style="162" bestFit="1" customWidth="1"/>
    <col min="7433" max="7435" width="7" style="162" bestFit="1" customWidth="1"/>
    <col min="7436" max="7436" width="8.125" style="162" bestFit="1" customWidth="1"/>
    <col min="7437" max="7438" width="7" style="162" bestFit="1" customWidth="1"/>
    <col min="7439" max="7439" width="8.125" style="162" bestFit="1" customWidth="1"/>
    <col min="7440" max="7441" width="7" style="162" bestFit="1" customWidth="1"/>
    <col min="7442" max="7443" width="8.125" style="162" bestFit="1" customWidth="1"/>
    <col min="7444" max="7444" width="8.125" style="162" customWidth="1"/>
    <col min="7445" max="7680" width="9" style="162"/>
    <col min="7681" max="7681" width="4.875" style="162" customWidth="1"/>
    <col min="7682" max="7682" width="11.375" style="162" bestFit="1" customWidth="1"/>
    <col min="7683" max="7683" width="9.25" style="162" bestFit="1" customWidth="1"/>
    <col min="7684" max="7685" width="8.125" style="162" bestFit="1" customWidth="1"/>
    <col min="7686" max="7686" width="9.25" style="162" bestFit="1" customWidth="1"/>
    <col min="7687" max="7688" width="8.125" style="162" bestFit="1" customWidth="1"/>
    <col min="7689" max="7691" width="7" style="162" bestFit="1" customWidth="1"/>
    <col min="7692" max="7692" width="8.125" style="162" bestFit="1" customWidth="1"/>
    <col min="7693" max="7694" width="7" style="162" bestFit="1" customWidth="1"/>
    <col min="7695" max="7695" width="8.125" style="162" bestFit="1" customWidth="1"/>
    <col min="7696" max="7697" width="7" style="162" bestFit="1" customWidth="1"/>
    <col min="7698" max="7699" width="8.125" style="162" bestFit="1" customWidth="1"/>
    <col min="7700" max="7700" width="8.125" style="162" customWidth="1"/>
    <col min="7701" max="7936" width="9" style="162"/>
    <col min="7937" max="7937" width="4.875" style="162" customWidth="1"/>
    <col min="7938" max="7938" width="11.375" style="162" bestFit="1" customWidth="1"/>
    <col min="7939" max="7939" width="9.25" style="162" bestFit="1" customWidth="1"/>
    <col min="7940" max="7941" width="8.125" style="162" bestFit="1" customWidth="1"/>
    <col min="7942" max="7942" width="9.25" style="162" bestFit="1" customWidth="1"/>
    <col min="7943" max="7944" width="8.125" style="162" bestFit="1" customWidth="1"/>
    <col min="7945" max="7947" width="7" style="162" bestFit="1" customWidth="1"/>
    <col min="7948" max="7948" width="8.125" style="162" bestFit="1" customWidth="1"/>
    <col min="7949" max="7950" width="7" style="162" bestFit="1" customWidth="1"/>
    <col min="7951" max="7951" width="8.125" style="162" bestFit="1" customWidth="1"/>
    <col min="7952" max="7953" width="7" style="162" bestFit="1" customWidth="1"/>
    <col min="7954" max="7955" width="8.125" style="162" bestFit="1" customWidth="1"/>
    <col min="7956" max="7956" width="8.125" style="162" customWidth="1"/>
    <col min="7957" max="8192" width="9" style="162"/>
    <col min="8193" max="8193" width="4.875" style="162" customWidth="1"/>
    <col min="8194" max="8194" width="11.375" style="162" bestFit="1" customWidth="1"/>
    <col min="8195" max="8195" width="9.25" style="162" bestFit="1" customWidth="1"/>
    <col min="8196" max="8197" width="8.125" style="162" bestFit="1" customWidth="1"/>
    <col min="8198" max="8198" width="9.25" style="162" bestFit="1" customWidth="1"/>
    <col min="8199" max="8200" width="8.125" style="162" bestFit="1" customWidth="1"/>
    <col min="8201" max="8203" width="7" style="162" bestFit="1" customWidth="1"/>
    <col min="8204" max="8204" width="8.125" style="162" bestFit="1" customWidth="1"/>
    <col min="8205" max="8206" width="7" style="162" bestFit="1" customWidth="1"/>
    <col min="8207" max="8207" width="8.125" style="162" bestFit="1" customWidth="1"/>
    <col min="8208" max="8209" width="7" style="162" bestFit="1" customWidth="1"/>
    <col min="8210" max="8211" width="8.125" style="162" bestFit="1" customWidth="1"/>
    <col min="8212" max="8212" width="8.125" style="162" customWidth="1"/>
    <col min="8213" max="8448" width="9" style="162"/>
    <col min="8449" max="8449" width="4.875" style="162" customWidth="1"/>
    <col min="8450" max="8450" width="11.375" style="162" bestFit="1" customWidth="1"/>
    <col min="8451" max="8451" width="9.25" style="162" bestFit="1" customWidth="1"/>
    <col min="8452" max="8453" width="8.125" style="162" bestFit="1" customWidth="1"/>
    <col min="8454" max="8454" width="9.25" style="162" bestFit="1" customWidth="1"/>
    <col min="8455" max="8456" width="8.125" style="162" bestFit="1" customWidth="1"/>
    <col min="8457" max="8459" width="7" style="162" bestFit="1" customWidth="1"/>
    <col min="8460" max="8460" width="8.125" style="162" bestFit="1" customWidth="1"/>
    <col min="8461" max="8462" width="7" style="162" bestFit="1" customWidth="1"/>
    <col min="8463" max="8463" width="8.125" style="162" bestFit="1" customWidth="1"/>
    <col min="8464" max="8465" width="7" style="162" bestFit="1" customWidth="1"/>
    <col min="8466" max="8467" width="8.125" style="162" bestFit="1" customWidth="1"/>
    <col min="8468" max="8468" width="8.125" style="162" customWidth="1"/>
    <col min="8469" max="8704" width="9" style="162"/>
    <col min="8705" max="8705" width="4.875" style="162" customWidth="1"/>
    <col min="8706" max="8706" width="11.375" style="162" bestFit="1" customWidth="1"/>
    <col min="8707" max="8707" width="9.25" style="162" bestFit="1" customWidth="1"/>
    <col min="8708" max="8709" width="8.125" style="162" bestFit="1" customWidth="1"/>
    <col min="8710" max="8710" width="9.25" style="162" bestFit="1" customWidth="1"/>
    <col min="8711" max="8712" width="8.125" style="162" bestFit="1" customWidth="1"/>
    <col min="8713" max="8715" width="7" style="162" bestFit="1" customWidth="1"/>
    <col min="8716" max="8716" width="8.125" style="162" bestFit="1" customWidth="1"/>
    <col min="8717" max="8718" width="7" style="162" bestFit="1" customWidth="1"/>
    <col min="8719" max="8719" width="8.125" style="162" bestFit="1" customWidth="1"/>
    <col min="8720" max="8721" width="7" style="162" bestFit="1" customWidth="1"/>
    <col min="8722" max="8723" width="8.125" style="162" bestFit="1" customWidth="1"/>
    <col min="8724" max="8724" width="8.125" style="162" customWidth="1"/>
    <col min="8725" max="8960" width="9" style="162"/>
    <col min="8961" max="8961" width="4.875" style="162" customWidth="1"/>
    <col min="8962" max="8962" width="11.375" style="162" bestFit="1" customWidth="1"/>
    <col min="8963" max="8963" width="9.25" style="162" bestFit="1" customWidth="1"/>
    <col min="8964" max="8965" width="8.125" style="162" bestFit="1" customWidth="1"/>
    <col min="8966" max="8966" width="9.25" style="162" bestFit="1" customWidth="1"/>
    <col min="8967" max="8968" width="8.125" style="162" bestFit="1" customWidth="1"/>
    <col min="8969" max="8971" width="7" style="162" bestFit="1" customWidth="1"/>
    <col min="8972" max="8972" width="8.125" style="162" bestFit="1" customWidth="1"/>
    <col min="8973" max="8974" width="7" style="162" bestFit="1" customWidth="1"/>
    <col min="8975" max="8975" width="8.125" style="162" bestFit="1" customWidth="1"/>
    <col min="8976" max="8977" width="7" style="162" bestFit="1" customWidth="1"/>
    <col min="8978" max="8979" width="8.125" style="162" bestFit="1" customWidth="1"/>
    <col min="8980" max="8980" width="8.125" style="162" customWidth="1"/>
    <col min="8981" max="9216" width="9" style="162"/>
    <col min="9217" max="9217" width="4.875" style="162" customWidth="1"/>
    <col min="9218" max="9218" width="11.375" style="162" bestFit="1" customWidth="1"/>
    <col min="9219" max="9219" width="9.25" style="162" bestFit="1" customWidth="1"/>
    <col min="9220" max="9221" width="8.125" style="162" bestFit="1" customWidth="1"/>
    <col min="9222" max="9222" width="9.25" style="162" bestFit="1" customWidth="1"/>
    <col min="9223" max="9224" width="8.125" style="162" bestFit="1" customWidth="1"/>
    <col min="9225" max="9227" width="7" style="162" bestFit="1" customWidth="1"/>
    <col min="9228" max="9228" width="8.125" style="162" bestFit="1" customWidth="1"/>
    <col min="9229" max="9230" width="7" style="162" bestFit="1" customWidth="1"/>
    <col min="9231" max="9231" width="8.125" style="162" bestFit="1" customWidth="1"/>
    <col min="9232" max="9233" width="7" style="162" bestFit="1" customWidth="1"/>
    <col min="9234" max="9235" width="8.125" style="162" bestFit="1" customWidth="1"/>
    <col min="9236" max="9236" width="8.125" style="162" customWidth="1"/>
    <col min="9237" max="9472" width="9" style="162"/>
    <col min="9473" max="9473" width="4.875" style="162" customWidth="1"/>
    <col min="9474" max="9474" width="11.375" style="162" bestFit="1" customWidth="1"/>
    <col min="9475" max="9475" width="9.25" style="162" bestFit="1" customWidth="1"/>
    <col min="9476" max="9477" width="8.125" style="162" bestFit="1" customWidth="1"/>
    <col min="9478" max="9478" width="9.25" style="162" bestFit="1" customWidth="1"/>
    <col min="9479" max="9480" width="8.125" style="162" bestFit="1" customWidth="1"/>
    <col min="9481" max="9483" width="7" style="162" bestFit="1" customWidth="1"/>
    <col min="9484" max="9484" width="8.125" style="162" bestFit="1" customWidth="1"/>
    <col min="9485" max="9486" width="7" style="162" bestFit="1" customWidth="1"/>
    <col min="9487" max="9487" width="8.125" style="162" bestFit="1" customWidth="1"/>
    <col min="9488" max="9489" width="7" style="162" bestFit="1" customWidth="1"/>
    <col min="9490" max="9491" width="8.125" style="162" bestFit="1" customWidth="1"/>
    <col min="9492" max="9492" width="8.125" style="162" customWidth="1"/>
    <col min="9493" max="9728" width="9" style="162"/>
    <col min="9729" max="9729" width="4.875" style="162" customWidth="1"/>
    <col min="9730" max="9730" width="11.375" style="162" bestFit="1" customWidth="1"/>
    <col min="9731" max="9731" width="9.25" style="162" bestFit="1" customWidth="1"/>
    <col min="9732" max="9733" width="8.125" style="162" bestFit="1" customWidth="1"/>
    <col min="9734" max="9734" width="9.25" style="162" bestFit="1" customWidth="1"/>
    <col min="9735" max="9736" width="8.125" style="162" bestFit="1" customWidth="1"/>
    <col min="9737" max="9739" width="7" style="162" bestFit="1" customWidth="1"/>
    <col min="9740" max="9740" width="8.125" style="162" bestFit="1" customWidth="1"/>
    <col min="9741" max="9742" width="7" style="162" bestFit="1" customWidth="1"/>
    <col min="9743" max="9743" width="8.125" style="162" bestFit="1" customWidth="1"/>
    <col min="9744" max="9745" width="7" style="162" bestFit="1" customWidth="1"/>
    <col min="9746" max="9747" width="8.125" style="162" bestFit="1" customWidth="1"/>
    <col min="9748" max="9748" width="8.125" style="162" customWidth="1"/>
    <col min="9749" max="9984" width="9" style="162"/>
    <col min="9985" max="9985" width="4.875" style="162" customWidth="1"/>
    <col min="9986" max="9986" width="11.375" style="162" bestFit="1" customWidth="1"/>
    <col min="9987" max="9987" width="9.25" style="162" bestFit="1" customWidth="1"/>
    <col min="9988" max="9989" width="8.125" style="162" bestFit="1" customWidth="1"/>
    <col min="9990" max="9990" width="9.25" style="162" bestFit="1" customWidth="1"/>
    <col min="9991" max="9992" width="8.125" style="162" bestFit="1" customWidth="1"/>
    <col min="9993" max="9995" width="7" style="162" bestFit="1" customWidth="1"/>
    <col min="9996" max="9996" width="8.125" style="162" bestFit="1" customWidth="1"/>
    <col min="9997" max="9998" width="7" style="162" bestFit="1" customWidth="1"/>
    <col min="9999" max="9999" width="8.125" style="162" bestFit="1" customWidth="1"/>
    <col min="10000" max="10001" width="7" style="162" bestFit="1" customWidth="1"/>
    <col min="10002" max="10003" width="8.125" style="162" bestFit="1" customWidth="1"/>
    <col min="10004" max="10004" width="8.125" style="162" customWidth="1"/>
    <col min="10005" max="10240" width="9" style="162"/>
    <col min="10241" max="10241" width="4.875" style="162" customWidth="1"/>
    <col min="10242" max="10242" width="11.375" style="162" bestFit="1" customWidth="1"/>
    <col min="10243" max="10243" width="9.25" style="162" bestFit="1" customWidth="1"/>
    <col min="10244" max="10245" width="8.125" style="162" bestFit="1" customWidth="1"/>
    <col min="10246" max="10246" width="9.25" style="162" bestFit="1" customWidth="1"/>
    <col min="10247" max="10248" width="8.125" style="162" bestFit="1" customWidth="1"/>
    <col min="10249" max="10251" width="7" style="162" bestFit="1" customWidth="1"/>
    <col min="10252" max="10252" width="8.125" style="162" bestFit="1" customWidth="1"/>
    <col min="10253" max="10254" width="7" style="162" bestFit="1" customWidth="1"/>
    <col min="10255" max="10255" width="8.125" style="162" bestFit="1" customWidth="1"/>
    <col min="10256" max="10257" width="7" style="162" bestFit="1" customWidth="1"/>
    <col min="10258" max="10259" width="8.125" style="162" bestFit="1" customWidth="1"/>
    <col min="10260" max="10260" width="8.125" style="162" customWidth="1"/>
    <col min="10261" max="10496" width="9" style="162"/>
    <col min="10497" max="10497" width="4.875" style="162" customWidth="1"/>
    <col min="10498" max="10498" width="11.375" style="162" bestFit="1" customWidth="1"/>
    <col min="10499" max="10499" width="9.25" style="162" bestFit="1" customWidth="1"/>
    <col min="10500" max="10501" width="8.125" style="162" bestFit="1" customWidth="1"/>
    <col min="10502" max="10502" width="9.25" style="162" bestFit="1" customWidth="1"/>
    <col min="10503" max="10504" width="8.125" style="162" bestFit="1" customWidth="1"/>
    <col min="10505" max="10507" width="7" style="162" bestFit="1" customWidth="1"/>
    <col min="10508" max="10508" width="8.125" style="162" bestFit="1" customWidth="1"/>
    <col min="10509" max="10510" width="7" style="162" bestFit="1" customWidth="1"/>
    <col min="10511" max="10511" width="8.125" style="162" bestFit="1" customWidth="1"/>
    <col min="10512" max="10513" width="7" style="162" bestFit="1" customWidth="1"/>
    <col min="10514" max="10515" width="8.125" style="162" bestFit="1" customWidth="1"/>
    <col min="10516" max="10516" width="8.125" style="162" customWidth="1"/>
    <col min="10517" max="10752" width="9" style="162"/>
    <col min="10753" max="10753" width="4.875" style="162" customWidth="1"/>
    <col min="10754" max="10754" width="11.375" style="162" bestFit="1" customWidth="1"/>
    <col min="10755" max="10755" width="9.25" style="162" bestFit="1" customWidth="1"/>
    <col min="10756" max="10757" width="8.125" style="162" bestFit="1" customWidth="1"/>
    <col min="10758" max="10758" width="9.25" style="162" bestFit="1" customWidth="1"/>
    <col min="10759" max="10760" width="8.125" style="162" bestFit="1" customWidth="1"/>
    <col min="10761" max="10763" width="7" style="162" bestFit="1" customWidth="1"/>
    <col min="10764" max="10764" width="8.125" style="162" bestFit="1" customWidth="1"/>
    <col min="10765" max="10766" width="7" style="162" bestFit="1" customWidth="1"/>
    <col min="10767" max="10767" width="8.125" style="162" bestFit="1" customWidth="1"/>
    <col min="10768" max="10769" width="7" style="162" bestFit="1" customWidth="1"/>
    <col min="10770" max="10771" width="8.125" style="162" bestFit="1" customWidth="1"/>
    <col min="10772" max="10772" width="8.125" style="162" customWidth="1"/>
    <col min="10773" max="11008" width="9" style="162"/>
    <col min="11009" max="11009" width="4.875" style="162" customWidth="1"/>
    <col min="11010" max="11010" width="11.375" style="162" bestFit="1" customWidth="1"/>
    <col min="11011" max="11011" width="9.25" style="162" bestFit="1" customWidth="1"/>
    <col min="11012" max="11013" width="8.125" style="162" bestFit="1" customWidth="1"/>
    <col min="11014" max="11014" width="9.25" style="162" bestFit="1" customWidth="1"/>
    <col min="11015" max="11016" width="8.125" style="162" bestFit="1" customWidth="1"/>
    <col min="11017" max="11019" width="7" style="162" bestFit="1" customWidth="1"/>
    <col min="11020" max="11020" width="8.125" style="162" bestFit="1" customWidth="1"/>
    <col min="11021" max="11022" width="7" style="162" bestFit="1" customWidth="1"/>
    <col min="11023" max="11023" width="8.125" style="162" bestFit="1" customWidth="1"/>
    <col min="11024" max="11025" width="7" style="162" bestFit="1" customWidth="1"/>
    <col min="11026" max="11027" width="8.125" style="162" bestFit="1" customWidth="1"/>
    <col min="11028" max="11028" width="8.125" style="162" customWidth="1"/>
    <col min="11029" max="11264" width="9" style="162"/>
    <col min="11265" max="11265" width="4.875" style="162" customWidth="1"/>
    <col min="11266" max="11266" width="11.375" style="162" bestFit="1" customWidth="1"/>
    <col min="11267" max="11267" width="9.25" style="162" bestFit="1" customWidth="1"/>
    <col min="11268" max="11269" width="8.125" style="162" bestFit="1" customWidth="1"/>
    <col min="11270" max="11270" width="9.25" style="162" bestFit="1" customWidth="1"/>
    <col min="11271" max="11272" width="8.125" style="162" bestFit="1" customWidth="1"/>
    <col min="11273" max="11275" width="7" style="162" bestFit="1" customWidth="1"/>
    <col min="11276" max="11276" width="8.125" style="162" bestFit="1" customWidth="1"/>
    <col min="11277" max="11278" width="7" style="162" bestFit="1" customWidth="1"/>
    <col min="11279" max="11279" width="8.125" style="162" bestFit="1" customWidth="1"/>
    <col min="11280" max="11281" width="7" style="162" bestFit="1" customWidth="1"/>
    <col min="11282" max="11283" width="8.125" style="162" bestFit="1" customWidth="1"/>
    <col min="11284" max="11284" width="8.125" style="162" customWidth="1"/>
    <col min="11285" max="11520" width="9" style="162"/>
    <col min="11521" max="11521" width="4.875" style="162" customWidth="1"/>
    <col min="11522" max="11522" width="11.375" style="162" bestFit="1" customWidth="1"/>
    <col min="11523" max="11523" width="9.25" style="162" bestFit="1" customWidth="1"/>
    <col min="11524" max="11525" width="8.125" style="162" bestFit="1" customWidth="1"/>
    <col min="11526" max="11526" width="9.25" style="162" bestFit="1" customWidth="1"/>
    <col min="11527" max="11528" width="8.125" style="162" bestFit="1" customWidth="1"/>
    <col min="11529" max="11531" width="7" style="162" bestFit="1" customWidth="1"/>
    <col min="11532" max="11532" width="8.125" style="162" bestFit="1" customWidth="1"/>
    <col min="11533" max="11534" width="7" style="162" bestFit="1" customWidth="1"/>
    <col min="11535" max="11535" width="8.125" style="162" bestFit="1" customWidth="1"/>
    <col min="11536" max="11537" width="7" style="162" bestFit="1" customWidth="1"/>
    <col min="11538" max="11539" width="8.125" style="162" bestFit="1" customWidth="1"/>
    <col min="11540" max="11540" width="8.125" style="162" customWidth="1"/>
    <col min="11541" max="11776" width="9" style="162"/>
    <col min="11777" max="11777" width="4.875" style="162" customWidth="1"/>
    <col min="11778" max="11778" width="11.375" style="162" bestFit="1" customWidth="1"/>
    <col min="11779" max="11779" width="9.25" style="162" bestFit="1" customWidth="1"/>
    <col min="11780" max="11781" width="8.125" style="162" bestFit="1" customWidth="1"/>
    <col min="11782" max="11782" width="9.25" style="162" bestFit="1" customWidth="1"/>
    <col min="11783" max="11784" width="8.125" style="162" bestFit="1" customWidth="1"/>
    <col min="11785" max="11787" width="7" style="162" bestFit="1" customWidth="1"/>
    <col min="11788" max="11788" width="8.125" style="162" bestFit="1" customWidth="1"/>
    <col min="11789" max="11790" width="7" style="162" bestFit="1" customWidth="1"/>
    <col min="11791" max="11791" width="8.125" style="162" bestFit="1" customWidth="1"/>
    <col min="11792" max="11793" width="7" style="162" bestFit="1" customWidth="1"/>
    <col min="11794" max="11795" width="8.125" style="162" bestFit="1" customWidth="1"/>
    <col min="11796" max="11796" width="8.125" style="162" customWidth="1"/>
    <col min="11797" max="12032" width="9" style="162"/>
    <col min="12033" max="12033" width="4.875" style="162" customWidth="1"/>
    <col min="12034" max="12034" width="11.375" style="162" bestFit="1" customWidth="1"/>
    <col min="12035" max="12035" width="9.25" style="162" bestFit="1" customWidth="1"/>
    <col min="12036" max="12037" width="8.125" style="162" bestFit="1" customWidth="1"/>
    <col min="12038" max="12038" width="9.25" style="162" bestFit="1" customWidth="1"/>
    <col min="12039" max="12040" width="8.125" style="162" bestFit="1" customWidth="1"/>
    <col min="12041" max="12043" width="7" style="162" bestFit="1" customWidth="1"/>
    <col min="12044" max="12044" width="8.125" style="162" bestFit="1" customWidth="1"/>
    <col min="12045" max="12046" width="7" style="162" bestFit="1" customWidth="1"/>
    <col min="12047" max="12047" width="8.125" style="162" bestFit="1" customWidth="1"/>
    <col min="12048" max="12049" width="7" style="162" bestFit="1" customWidth="1"/>
    <col min="12050" max="12051" width="8.125" style="162" bestFit="1" customWidth="1"/>
    <col min="12052" max="12052" width="8.125" style="162" customWidth="1"/>
    <col min="12053" max="12288" width="9" style="162"/>
    <col min="12289" max="12289" width="4.875" style="162" customWidth="1"/>
    <col min="12290" max="12290" width="11.375" style="162" bestFit="1" customWidth="1"/>
    <col min="12291" max="12291" width="9.25" style="162" bestFit="1" customWidth="1"/>
    <col min="12292" max="12293" width="8.125" style="162" bestFit="1" customWidth="1"/>
    <col min="12294" max="12294" width="9.25" style="162" bestFit="1" customWidth="1"/>
    <col min="12295" max="12296" width="8.125" style="162" bestFit="1" customWidth="1"/>
    <col min="12297" max="12299" width="7" style="162" bestFit="1" customWidth="1"/>
    <col min="12300" max="12300" width="8.125" style="162" bestFit="1" customWidth="1"/>
    <col min="12301" max="12302" width="7" style="162" bestFit="1" customWidth="1"/>
    <col min="12303" max="12303" width="8.125" style="162" bestFit="1" customWidth="1"/>
    <col min="12304" max="12305" width="7" style="162" bestFit="1" customWidth="1"/>
    <col min="12306" max="12307" width="8.125" style="162" bestFit="1" customWidth="1"/>
    <col min="12308" max="12308" width="8.125" style="162" customWidth="1"/>
    <col min="12309" max="12544" width="9" style="162"/>
    <col min="12545" max="12545" width="4.875" style="162" customWidth="1"/>
    <col min="12546" max="12546" width="11.375" style="162" bestFit="1" customWidth="1"/>
    <col min="12547" max="12547" width="9.25" style="162" bestFit="1" customWidth="1"/>
    <col min="12548" max="12549" width="8.125" style="162" bestFit="1" customWidth="1"/>
    <col min="12550" max="12550" width="9.25" style="162" bestFit="1" customWidth="1"/>
    <col min="12551" max="12552" width="8.125" style="162" bestFit="1" customWidth="1"/>
    <col min="12553" max="12555" width="7" style="162" bestFit="1" customWidth="1"/>
    <col min="12556" max="12556" width="8.125" style="162" bestFit="1" customWidth="1"/>
    <col min="12557" max="12558" width="7" style="162" bestFit="1" customWidth="1"/>
    <col min="12559" max="12559" width="8.125" style="162" bestFit="1" customWidth="1"/>
    <col min="12560" max="12561" width="7" style="162" bestFit="1" customWidth="1"/>
    <col min="12562" max="12563" width="8.125" style="162" bestFit="1" customWidth="1"/>
    <col min="12564" max="12564" width="8.125" style="162" customWidth="1"/>
    <col min="12565" max="12800" width="9" style="162"/>
    <col min="12801" max="12801" width="4.875" style="162" customWidth="1"/>
    <col min="12802" max="12802" width="11.375" style="162" bestFit="1" customWidth="1"/>
    <col min="12803" max="12803" width="9.25" style="162" bestFit="1" customWidth="1"/>
    <col min="12804" max="12805" width="8.125" style="162" bestFit="1" customWidth="1"/>
    <col min="12806" max="12806" width="9.25" style="162" bestFit="1" customWidth="1"/>
    <col min="12807" max="12808" width="8.125" style="162" bestFit="1" customWidth="1"/>
    <col min="12809" max="12811" width="7" style="162" bestFit="1" customWidth="1"/>
    <col min="12812" max="12812" width="8.125" style="162" bestFit="1" customWidth="1"/>
    <col min="12813" max="12814" width="7" style="162" bestFit="1" customWidth="1"/>
    <col min="12815" max="12815" width="8.125" style="162" bestFit="1" customWidth="1"/>
    <col min="12816" max="12817" width="7" style="162" bestFit="1" customWidth="1"/>
    <col min="12818" max="12819" width="8.125" style="162" bestFit="1" customWidth="1"/>
    <col min="12820" max="12820" width="8.125" style="162" customWidth="1"/>
    <col min="12821" max="13056" width="9" style="162"/>
    <col min="13057" max="13057" width="4.875" style="162" customWidth="1"/>
    <col min="13058" max="13058" width="11.375" style="162" bestFit="1" customWidth="1"/>
    <col min="13059" max="13059" width="9.25" style="162" bestFit="1" customWidth="1"/>
    <col min="13060" max="13061" width="8.125" style="162" bestFit="1" customWidth="1"/>
    <col min="13062" max="13062" width="9.25" style="162" bestFit="1" customWidth="1"/>
    <col min="13063" max="13064" width="8.125" style="162" bestFit="1" customWidth="1"/>
    <col min="13065" max="13067" width="7" style="162" bestFit="1" customWidth="1"/>
    <col min="13068" max="13068" width="8.125" style="162" bestFit="1" customWidth="1"/>
    <col min="13069" max="13070" width="7" style="162" bestFit="1" customWidth="1"/>
    <col min="13071" max="13071" width="8.125" style="162" bestFit="1" customWidth="1"/>
    <col min="13072" max="13073" width="7" style="162" bestFit="1" customWidth="1"/>
    <col min="13074" max="13075" width="8.125" style="162" bestFit="1" customWidth="1"/>
    <col min="13076" max="13076" width="8.125" style="162" customWidth="1"/>
    <col min="13077" max="13312" width="9" style="162"/>
    <col min="13313" max="13313" width="4.875" style="162" customWidth="1"/>
    <col min="13314" max="13314" width="11.375" style="162" bestFit="1" customWidth="1"/>
    <col min="13315" max="13315" width="9.25" style="162" bestFit="1" customWidth="1"/>
    <col min="13316" max="13317" width="8.125" style="162" bestFit="1" customWidth="1"/>
    <col min="13318" max="13318" width="9.25" style="162" bestFit="1" customWidth="1"/>
    <col min="13319" max="13320" width="8.125" style="162" bestFit="1" customWidth="1"/>
    <col min="13321" max="13323" width="7" style="162" bestFit="1" customWidth="1"/>
    <col min="13324" max="13324" width="8.125" style="162" bestFit="1" customWidth="1"/>
    <col min="13325" max="13326" width="7" style="162" bestFit="1" customWidth="1"/>
    <col min="13327" max="13327" width="8.125" style="162" bestFit="1" customWidth="1"/>
    <col min="13328" max="13329" width="7" style="162" bestFit="1" customWidth="1"/>
    <col min="13330" max="13331" width="8.125" style="162" bestFit="1" customWidth="1"/>
    <col min="13332" max="13332" width="8.125" style="162" customWidth="1"/>
    <col min="13333" max="13568" width="9" style="162"/>
    <col min="13569" max="13569" width="4.875" style="162" customWidth="1"/>
    <col min="13570" max="13570" width="11.375" style="162" bestFit="1" customWidth="1"/>
    <col min="13571" max="13571" width="9.25" style="162" bestFit="1" customWidth="1"/>
    <col min="13572" max="13573" width="8.125" style="162" bestFit="1" customWidth="1"/>
    <col min="13574" max="13574" width="9.25" style="162" bestFit="1" customWidth="1"/>
    <col min="13575" max="13576" width="8.125" style="162" bestFit="1" customWidth="1"/>
    <col min="13577" max="13579" width="7" style="162" bestFit="1" customWidth="1"/>
    <col min="13580" max="13580" width="8.125" style="162" bestFit="1" customWidth="1"/>
    <col min="13581" max="13582" width="7" style="162" bestFit="1" customWidth="1"/>
    <col min="13583" max="13583" width="8.125" style="162" bestFit="1" customWidth="1"/>
    <col min="13584" max="13585" width="7" style="162" bestFit="1" customWidth="1"/>
    <col min="13586" max="13587" width="8.125" style="162" bestFit="1" customWidth="1"/>
    <col min="13588" max="13588" width="8.125" style="162" customWidth="1"/>
    <col min="13589" max="13824" width="9" style="162"/>
    <col min="13825" max="13825" width="4.875" style="162" customWidth="1"/>
    <col min="13826" max="13826" width="11.375" style="162" bestFit="1" customWidth="1"/>
    <col min="13827" max="13827" width="9.25" style="162" bestFit="1" customWidth="1"/>
    <col min="13828" max="13829" width="8.125" style="162" bestFit="1" customWidth="1"/>
    <col min="13830" max="13830" width="9.25" style="162" bestFit="1" customWidth="1"/>
    <col min="13831" max="13832" width="8.125" style="162" bestFit="1" customWidth="1"/>
    <col min="13833" max="13835" width="7" style="162" bestFit="1" customWidth="1"/>
    <col min="13836" max="13836" width="8.125" style="162" bestFit="1" customWidth="1"/>
    <col min="13837" max="13838" width="7" style="162" bestFit="1" customWidth="1"/>
    <col min="13839" max="13839" width="8.125" style="162" bestFit="1" customWidth="1"/>
    <col min="13840" max="13841" width="7" style="162" bestFit="1" customWidth="1"/>
    <col min="13842" max="13843" width="8.125" style="162" bestFit="1" customWidth="1"/>
    <col min="13844" max="13844" width="8.125" style="162" customWidth="1"/>
    <col min="13845" max="14080" width="9" style="162"/>
    <col min="14081" max="14081" width="4.875" style="162" customWidth="1"/>
    <col min="14082" max="14082" width="11.375" style="162" bestFit="1" customWidth="1"/>
    <col min="14083" max="14083" width="9.25" style="162" bestFit="1" customWidth="1"/>
    <col min="14084" max="14085" width="8.125" style="162" bestFit="1" customWidth="1"/>
    <col min="14086" max="14086" width="9.25" style="162" bestFit="1" customWidth="1"/>
    <col min="14087" max="14088" width="8.125" style="162" bestFit="1" customWidth="1"/>
    <col min="14089" max="14091" width="7" style="162" bestFit="1" customWidth="1"/>
    <col min="14092" max="14092" width="8.125" style="162" bestFit="1" customWidth="1"/>
    <col min="14093" max="14094" width="7" style="162" bestFit="1" customWidth="1"/>
    <col min="14095" max="14095" width="8.125" style="162" bestFit="1" customWidth="1"/>
    <col min="14096" max="14097" width="7" style="162" bestFit="1" customWidth="1"/>
    <col min="14098" max="14099" width="8.125" style="162" bestFit="1" customWidth="1"/>
    <col min="14100" max="14100" width="8.125" style="162" customWidth="1"/>
    <col min="14101" max="14336" width="9" style="162"/>
    <col min="14337" max="14337" width="4.875" style="162" customWidth="1"/>
    <col min="14338" max="14338" width="11.375" style="162" bestFit="1" customWidth="1"/>
    <col min="14339" max="14339" width="9.25" style="162" bestFit="1" customWidth="1"/>
    <col min="14340" max="14341" width="8.125" style="162" bestFit="1" customWidth="1"/>
    <col min="14342" max="14342" width="9.25" style="162" bestFit="1" customWidth="1"/>
    <col min="14343" max="14344" width="8.125" style="162" bestFit="1" customWidth="1"/>
    <col min="14345" max="14347" width="7" style="162" bestFit="1" customWidth="1"/>
    <col min="14348" max="14348" width="8.125" style="162" bestFit="1" customWidth="1"/>
    <col min="14349" max="14350" width="7" style="162" bestFit="1" customWidth="1"/>
    <col min="14351" max="14351" width="8.125" style="162" bestFit="1" customWidth="1"/>
    <col min="14352" max="14353" width="7" style="162" bestFit="1" customWidth="1"/>
    <col min="14354" max="14355" width="8.125" style="162" bestFit="1" customWidth="1"/>
    <col min="14356" max="14356" width="8.125" style="162" customWidth="1"/>
    <col min="14357" max="14592" width="9" style="162"/>
    <col min="14593" max="14593" width="4.875" style="162" customWidth="1"/>
    <col min="14594" max="14594" width="11.375" style="162" bestFit="1" customWidth="1"/>
    <col min="14595" max="14595" width="9.25" style="162" bestFit="1" customWidth="1"/>
    <col min="14596" max="14597" width="8.125" style="162" bestFit="1" customWidth="1"/>
    <col min="14598" max="14598" width="9.25" style="162" bestFit="1" customWidth="1"/>
    <col min="14599" max="14600" width="8.125" style="162" bestFit="1" customWidth="1"/>
    <col min="14601" max="14603" width="7" style="162" bestFit="1" customWidth="1"/>
    <col min="14604" max="14604" width="8.125" style="162" bestFit="1" customWidth="1"/>
    <col min="14605" max="14606" width="7" style="162" bestFit="1" customWidth="1"/>
    <col min="14607" max="14607" width="8.125" style="162" bestFit="1" customWidth="1"/>
    <col min="14608" max="14609" width="7" style="162" bestFit="1" customWidth="1"/>
    <col min="14610" max="14611" width="8.125" style="162" bestFit="1" customWidth="1"/>
    <col min="14612" max="14612" width="8.125" style="162" customWidth="1"/>
    <col min="14613" max="14848" width="9" style="162"/>
    <col min="14849" max="14849" width="4.875" style="162" customWidth="1"/>
    <col min="14850" max="14850" width="11.375" style="162" bestFit="1" customWidth="1"/>
    <col min="14851" max="14851" width="9.25" style="162" bestFit="1" customWidth="1"/>
    <col min="14852" max="14853" width="8.125" style="162" bestFit="1" customWidth="1"/>
    <col min="14854" max="14854" width="9.25" style="162" bestFit="1" customWidth="1"/>
    <col min="14855" max="14856" width="8.125" style="162" bestFit="1" customWidth="1"/>
    <col min="14857" max="14859" width="7" style="162" bestFit="1" customWidth="1"/>
    <col min="14860" max="14860" width="8.125" style="162" bestFit="1" customWidth="1"/>
    <col min="14861" max="14862" width="7" style="162" bestFit="1" customWidth="1"/>
    <col min="14863" max="14863" width="8.125" style="162" bestFit="1" customWidth="1"/>
    <col min="14864" max="14865" width="7" style="162" bestFit="1" customWidth="1"/>
    <col min="14866" max="14867" width="8.125" style="162" bestFit="1" customWidth="1"/>
    <col min="14868" max="14868" width="8.125" style="162" customWidth="1"/>
    <col min="14869" max="15104" width="9" style="162"/>
    <col min="15105" max="15105" width="4.875" style="162" customWidth="1"/>
    <col min="15106" max="15106" width="11.375" style="162" bestFit="1" customWidth="1"/>
    <col min="15107" max="15107" width="9.25" style="162" bestFit="1" customWidth="1"/>
    <col min="15108" max="15109" width="8.125" style="162" bestFit="1" customWidth="1"/>
    <col min="15110" max="15110" width="9.25" style="162" bestFit="1" customWidth="1"/>
    <col min="15111" max="15112" width="8.125" style="162" bestFit="1" customWidth="1"/>
    <col min="15113" max="15115" width="7" style="162" bestFit="1" customWidth="1"/>
    <col min="15116" max="15116" width="8.125" style="162" bestFit="1" customWidth="1"/>
    <col min="15117" max="15118" width="7" style="162" bestFit="1" customWidth="1"/>
    <col min="15119" max="15119" width="8.125" style="162" bestFit="1" customWidth="1"/>
    <col min="15120" max="15121" width="7" style="162" bestFit="1" customWidth="1"/>
    <col min="15122" max="15123" width="8.125" style="162" bestFit="1" customWidth="1"/>
    <col min="15124" max="15124" width="8.125" style="162" customWidth="1"/>
    <col min="15125" max="15360" width="9" style="162"/>
    <col min="15361" max="15361" width="4.875" style="162" customWidth="1"/>
    <col min="15362" max="15362" width="11.375" style="162" bestFit="1" customWidth="1"/>
    <col min="15363" max="15363" width="9.25" style="162" bestFit="1" customWidth="1"/>
    <col min="15364" max="15365" width="8.125" style="162" bestFit="1" customWidth="1"/>
    <col min="15366" max="15366" width="9.25" style="162" bestFit="1" customWidth="1"/>
    <col min="15367" max="15368" width="8.125" style="162" bestFit="1" customWidth="1"/>
    <col min="15369" max="15371" width="7" style="162" bestFit="1" customWidth="1"/>
    <col min="15372" max="15372" width="8.125" style="162" bestFit="1" customWidth="1"/>
    <col min="15373" max="15374" width="7" style="162" bestFit="1" customWidth="1"/>
    <col min="15375" max="15375" width="8.125" style="162" bestFit="1" customWidth="1"/>
    <col min="15376" max="15377" width="7" style="162" bestFit="1" customWidth="1"/>
    <col min="15378" max="15379" width="8.125" style="162" bestFit="1" customWidth="1"/>
    <col min="15380" max="15380" width="8.125" style="162" customWidth="1"/>
    <col min="15381" max="15616" width="9" style="162"/>
    <col min="15617" max="15617" width="4.875" style="162" customWidth="1"/>
    <col min="15618" max="15618" width="11.375" style="162" bestFit="1" customWidth="1"/>
    <col min="15619" max="15619" width="9.25" style="162" bestFit="1" customWidth="1"/>
    <col min="15620" max="15621" width="8.125" style="162" bestFit="1" customWidth="1"/>
    <col min="15622" max="15622" width="9.25" style="162" bestFit="1" customWidth="1"/>
    <col min="15623" max="15624" width="8.125" style="162" bestFit="1" customWidth="1"/>
    <col min="15625" max="15627" width="7" style="162" bestFit="1" customWidth="1"/>
    <col min="15628" max="15628" width="8.125" style="162" bestFit="1" customWidth="1"/>
    <col min="15629" max="15630" width="7" style="162" bestFit="1" customWidth="1"/>
    <col min="15631" max="15631" width="8.125" style="162" bestFit="1" customWidth="1"/>
    <col min="15632" max="15633" width="7" style="162" bestFit="1" customWidth="1"/>
    <col min="15634" max="15635" width="8.125" style="162" bestFit="1" customWidth="1"/>
    <col min="15636" max="15636" width="8.125" style="162" customWidth="1"/>
    <col min="15637" max="15872" width="9" style="162"/>
    <col min="15873" max="15873" width="4.875" style="162" customWidth="1"/>
    <col min="15874" max="15874" width="11.375" style="162" bestFit="1" customWidth="1"/>
    <col min="15875" max="15875" width="9.25" style="162" bestFit="1" customWidth="1"/>
    <col min="15876" max="15877" width="8.125" style="162" bestFit="1" customWidth="1"/>
    <col min="15878" max="15878" width="9.25" style="162" bestFit="1" customWidth="1"/>
    <col min="15879" max="15880" width="8.125" style="162" bestFit="1" customWidth="1"/>
    <col min="15881" max="15883" width="7" style="162" bestFit="1" customWidth="1"/>
    <col min="15884" max="15884" width="8.125" style="162" bestFit="1" customWidth="1"/>
    <col min="15885" max="15886" width="7" style="162" bestFit="1" customWidth="1"/>
    <col min="15887" max="15887" width="8.125" style="162" bestFit="1" customWidth="1"/>
    <col min="15888" max="15889" width="7" style="162" bestFit="1" customWidth="1"/>
    <col min="15890" max="15891" width="8.125" style="162" bestFit="1" customWidth="1"/>
    <col min="15892" max="15892" width="8.125" style="162" customWidth="1"/>
    <col min="15893" max="16128" width="9" style="162"/>
    <col min="16129" max="16129" width="4.875" style="162" customWidth="1"/>
    <col min="16130" max="16130" width="11.375" style="162" bestFit="1" customWidth="1"/>
    <col min="16131" max="16131" width="9.25" style="162" bestFit="1" customWidth="1"/>
    <col min="16132" max="16133" width="8.125" style="162" bestFit="1" customWidth="1"/>
    <col min="16134" max="16134" width="9.25" style="162" bestFit="1" customWidth="1"/>
    <col min="16135" max="16136" width="8.125" style="162" bestFit="1" customWidth="1"/>
    <col min="16137" max="16139" width="7" style="162" bestFit="1" customWidth="1"/>
    <col min="16140" max="16140" width="8.125" style="162" bestFit="1" customWidth="1"/>
    <col min="16141" max="16142" width="7" style="162" bestFit="1" customWidth="1"/>
    <col min="16143" max="16143" width="8.125" style="162" bestFit="1" customWidth="1"/>
    <col min="16144" max="16145" width="7" style="162" bestFit="1" customWidth="1"/>
    <col min="16146" max="16147" width="8.125" style="162" bestFit="1" customWidth="1"/>
    <col min="16148" max="16148" width="8.125" style="162" customWidth="1"/>
    <col min="16149" max="16384" width="9" style="162"/>
  </cols>
  <sheetData>
    <row r="1" spans="2:20">
      <c r="B1" s="163" t="s">
        <v>43</v>
      </c>
    </row>
    <row r="4" spans="2:20" ht="22.5" customHeight="1" thickBot="1">
      <c r="B4" s="164" t="s">
        <v>141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88"/>
      <c r="T4" s="166" t="s">
        <v>142</v>
      </c>
    </row>
    <row r="5" spans="2:20" ht="19.5" customHeight="1">
      <c r="B5" s="312" t="s">
        <v>19</v>
      </c>
      <c r="C5" s="314" t="s">
        <v>1</v>
      </c>
      <c r="D5" s="314"/>
      <c r="E5" s="314"/>
      <c r="F5" s="314" t="s">
        <v>150</v>
      </c>
      <c r="G5" s="314"/>
      <c r="H5" s="314"/>
      <c r="I5" s="314" t="s">
        <v>151</v>
      </c>
      <c r="J5" s="314"/>
      <c r="K5" s="314"/>
      <c r="L5" s="314" t="s">
        <v>152</v>
      </c>
      <c r="M5" s="314"/>
      <c r="N5" s="314"/>
      <c r="O5" s="314" t="s">
        <v>153</v>
      </c>
      <c r="P5" s="314"/>
      <c r="Q5" s="316"/>
      <c r="R5" s="314" t="s">
        <v>154</v>
      </c>
      <c r="S5" s="314"/>
      <c r="T5" s="315"/>
    </row>
    <row r="6" spans="2:20" ht="19.5" customHeight="1" thickBot="1">
      <c r="B6" s="313"/>
      <c r="C6" s="167" t="s">
        <v>20</v>
      </c>
      <c r="D6" s="167" t="s">
        <v>5</v>
      </c>
      <c r="E6" s="167" t="s">
        <v>6</v>
      </c>
      <c r="F6" s="167" t="s">
        <v>20</v>
      </c>
      <c r="G6" s="167" t="s">
        <v>5</v>
      </c>
      <c r="H6" s="167" t="s">
        <v>6</v>
      </c>
      <c r="I6" s="167" t="s">
        <v>20</v>
      </c>
      <c r="J6" s="167" t="s">
        <v>5</v>
      </c>
      <c r="K6" s="167" t="s">
        <v>6</v>
      </c>
      <c r="L6" s="167" t="s">
        <v>20</v>
      </c>
      <c r="M6" s="167" t="s">
        <v>5</v>
      </c>
      <c r="N6" s="167" t="s">
        <v>6</v>
      </c>
      <c r="O6" s="167" t="s">
        <v>20</v>
      </c>
      <c r="P6" s="167" t="s">
        <v>5</v>
      </c>
      <c r="Q6" s="189" t="s">
        <v>6</v>
      </c>
      <c r="R6" s="167" t="s">
        <v>20</v>
      </c>
      <c r="S6" s="167" t="s">
        <v>5</v>
      </c>
      <c r="T6" s="168" t="s">
        <v>6</v>
      </c>
    </row>
    <row r="7" spans="2:20" ht="19.5" customHeight="1">
      <c r="B7" s="190" t="s">
        <v>21</v>
      </c>
      <c r="C7" s="191">
        <f>F7+I7+L7+O7+R7</f>
        <v>8792</v>
      </c>
      <c r="D7" s="191">
        <f>G7+J7+M7+P7+S7</f>
        <v>4485</v>
      </c>
      <c r="E7" s="191">
        <f>H7+K7+N7+Q7+T7</f>
        <v>4307</v>
      </c>
      <c r="F7" s="191">
        <f>SUM(G7:H7)</f>
        <v>6124</v>
      </c>
      <c r="G7" s="191">
        <v>3096</v>
      </c>
      <c r="H7" s="191">
        <v>3028</v>
      </c>
      <c r="I7" s="191">
        <f>SUM(J7:K7)</f>
        <v>433</v>
      </c>
      <c r="J7" s="191">
        <v>221</v>
      </c>
      <c r="K7" s="192">
        <v>212</v>
      </c>
      <c r="L7" s="192">
        <f>SUM(M7:N7)</f>
        <v>759</v>
      </c>
      <c r="M7" s="192">
        <v>399</v>
      </c>
      <c r="N7" s="192">
        <v>360</v>
      </c>
      <c r="O7" s="192">
        <f>SUM(P7:Q7)</f>
        <v>552</v>
      </c>
      <c r="P7" s="192">
        <v>276</v>
      </c>
      <c r="Q7" s="193">
        <v>276</v>
      </c>
      <c r="R7" s="192">
        <f>SUM(S7:T7)</f>
        <v>924</v>
      </c>
      <c r="S7" s="192">
        <v>493</v>
      </c>
      <c r="T7" s="194">
        <v>431</v>
      </c>
    </row>
    <row r="8" spans="2:20" ht="19.5" customHeight="1">
      <c r="B8" s="195" t="s">
        <v>22</v>
      </c>
      <c r="C8" s="196">
        <f t="shared" ref="C8:E32" si="0">F8+I8+L8+O8+R8</f>
        <v>9114</v>
      </c>
      <c r="D8" s="196">
        <f t="shared" si="0"/>
        <v>4648</v>
      </c>
      <c r="E8" s="196">
        <f t="shared" si="0"/>
        <v>4466</v>
      </c>
      <c r="F8" s="196">
        <f>SUM(G8:H8)</f>
        <v>6133</v>
      </c>
      <c r="G8" s="196">
        <v>3120</v>
      </c>
      <c r="H8" s="196">
        <v>3013</v>
      </c>
      <c r="I8" s="196">
        <f>SUM(J8:K8)</f>
        <v>552</v>
      </c>
      <c r="J8" s="197">
        <v>298</v>
      </c>
      <c r="K8" s="197">
        <v>254</v>
      </c>
      <c r="L8" s="197">
        <f>SUM(M8:N8)</f>
        <v>827</v>
      </c>
      <c r="M8" s="197">
        <v>399</v>
      </c>
      <c r="N8" s="197">
        <v>428</v>
      </c>
      <c r="O8" s="197">
        <f>SUM(P8:Q8)</f>
        <v>630</v>
      </c>
      <c r="P8" s="197">
        <v>331</v>
      </c>
      <c r="Q8" s="198">
        <v>299</v>
      </c>
      <c r="R8" s="197">
        <f>SUM(S8:T8)</f>
        <v>972</v>
      </c>
      <c r="S8" s="197">
        <v>500</v>
      </c>
      <c r="T8" s="199">
        <v>472</v>
      </c>
    </row>
    <row r="9" spans="2:20" ht="19.5" customHeight="1">
      <c r="B9" s="195" t="s">
        <v>23</v>
      </c>
      <c r="C9" s="196">
        <f t="shared" si="0"/>
        <v>9388</v>
      </c>
      <c r="D9" s="196">
        <f t="shared" si="0"/>
        <v>4810</v>
      </c>
      <c r="E9" s="196">
        <f t="shared" si="0"/>
        <v>4578</v>
      </c>
      <c r="F9" s="196">
        <f>SUM(G9:H9)</f>
        <v>6336</v>
      </c>
      <c r="G9" s="196">
        <v>3217</v>
      </c>
      <c r="H9" s="196">
        <v>3119</v>
      </c>
      <c r="I9" s="196">
        <f>SUM(J9:K9)</f>
        <v>536</v>
      </c>
      <c r="J9" s="197">
        <v>289</v>
      </c>
      <c r="K9" s="197">
        <v>247</v>
      </c>
      <c r="L9" s="197">
        <f>SUM(M9:N9)</f>
        <v>812</v>
      </c>
      <c r="M9" s="197">
        <v>418</v>
      </c>
      <c r="N9" s="197">
        <v>394</v>
      </c>
      <c r="O9" s="197">
        <f>SUM(P9:Q9)</f>
        <v>689</v>
      </c>
      <c r="P9" s="197">
        <v>363</v>
      </c>
      <c r="Q9" s="198">
        <v>326</v>
      </c>
      <c r="R9" s="197">
        <f>SUM(S9:T9)</f>
        <v>1015</v>
      </c>
      <c r="S9" s="197">
        <v>523</v>
      </c>
      <c r="T9" s="199">
        <v>492</v>
      </c>
    </row>
    <row r="10" spans="2:20" ht="19.5" customHeight="1" thickBot="1">
      <c r="B10" s="178" t="s">
        <v>144</v>
      </c>
      <c r="C10" s="179">
        <f t="shared" si="0"/>
        <v>27294</v>
      </c>
      <c r="D10" s="179">
        <f t="shared" si="0"/>
        <v>13943</v>
      </c>
      <c r="E10" s="179">
        <f t="shared" si="0"/>
        <v>13351</v>
      </c>
      <c r="F10" s="179">
        <f>SUM(F7:F9)</f>
        <v>18593</v>
      </c>
      <c r="G10" s="179">
        <f t="shared" ref="G10:Q10" si="1">SUM(G7:G9)</f>
        <v>9433</v>
      </c>
      <c r="H10" s="179">
        <f t="shared" si="1"/>
        <v>9160</v>
      </c>
      <c r="I10" s="179">
        <f>SUM(I7:I9)</f>
        <v>1521</v>
      </c>
      <c r="J10" s="179">
        <f t="shared" si="1"/>
        <v>808</v>
      </c>
      <c r="K10" s="179">
        <f t="shared" si="1"/>
        <v>713</v>
      </c>
      <c r="L10" s="179">
        <f t="shared" si="1"/>
        <v>2398</v>
      </c>
      <c r="M10" s="179">
        <f t="shared" si="1"/>
        <v>1216</v>
      </c>
      <c r="N10" s="179">
        <f t="shared" si="1"/>
        <v>1182</v>
      </c>
      <c r="O10" s="179">
        <f t="shared" si="1"/>
        <v>1871</v>
      </c>
      <c r="P10" s="179">
        <f t="shared" si="1"/>
        <v>970</v>
      </c>
      <c r="Q10" s="200">
        <f t="shared" si="1"/>
        <v>901</v>
      </c>
      <c r="R10" s="179">
        <f>SUM(R7:R9)</f>
        <v>2911</v>
      </c>
      <c r="S10" s="179">
        <f>SUM(S7:S9)</f>
        <v>1516</v>
      </c>
      <c r="T10" s="180">
        <f>SUM(T7:T9)</f>
        <v>1395</v>
      </c>
    </row>
    <row r="11" spans="2:20" ht="19.5" customHeight="1">
      <c r="B11" s="190" t="s">
        <v>24</v>
      </c>
      <c r="C11" s="191">
        <f t="shared" si="0"/>
        <v>8845</v>
      </c>
      <c r="D11" s="191">
        <f t="shared" si="0"/>
        <v>4484</v>
      </c>
      <c r="E11" s="191">
        <f t="shared" si="0"/>
        <v>4361</v>
      </c>
      <c r="F11" s="191">
        <f>SUM(G11:H11)</f>
        <v>6054</v>
      </c>
      <c r="G11" s="191">
        <v>3098</v>
      </c>
      <c r="H11" s="191">
        <v>2956</v>
      </c>
      <c r="I11" s="191">
        <f t="shared" ref="I11:I20" si="2">SUM(J11:K11)</f>
        <v>411</v>
      </c>
      <c r="J11" s="192">
        <v>212</v>
      </c>
      <c r="K11" s="192">
        <v>199</v>
      </c>
      <c r="L11" s="201">
        <f t="shared" ref="L11:L20" si="3">SUM(M11:N11)</f>
        <v>758</v>
      </c>
      <c r="M11" s="192">
        <v>377</v>
      </c>
      <c r="N11" s="192">
        <v>381</v>
      </c>
      <c r="O11" s="192">
        <f t="shared" ref="O11:O20" si="4">SUM(P11:Q11)</f>
        <v>608</v>
      </c>
      <c r="P11" s="192">
        <v>279</v>
      </c>
      <c r="Q11" s="193">
        <v>329</v>
      </c>
      <c r="R11" s="192">
        <f t="shared" ref="R11:R20" si="5">SUM(S11:T11)</f>
        <v>1014</v>
      </c>
      <c r="S11" s="192">
        <v>518</v>
      </c>
      <c r="T11" s="194">
        <v>496</v>
      </c>
    </row>
    <row r="12" spans="2:20" ht="19.5" customHeight="1">
      <c r="B12" s="195" t="s">
        <v>25</v>
      </c>
      <c r="C12" s="196">
        <f t="shared" si="0"/>
        <v>8926</v>
      </c>
      <c r="D12" s="196">
        <f t="shared" si="0"/>
        <v>4486</v>
      </c>
      <c r="E12" s="196">
        <f t="shared" si="0"/>
        <v>4440</v>
      </c>
      <c r="F12" s="196">
        <f t="shared" ref="F12:F20" si="6">SUM(G12:H12)</f>
        <v>6084</v>
      </c>
      <c r="G12" s="196">
        <v>3090</v>
      </c>
      <c r="H12" s="196">
        <v>2994</v>
      </c>
      <c r="I12" s="196">
        <f t="shared" si="2"/>
        <v>344</v>
      </c>
      <c r="J12" s="197">
        <v>175</v>
      </c>
      <c r="K12" s="197">
        <v>169</v>
      </c>
      <c r="L12" s="202">
        <f t="shared" si="3"/>
        <v>788</v>
      </c>
      <c r="M12" s="197">
        <v>394</v>
      </c>
      <c r="N12" s="197">
        <v>394</v>
      </c>
      <c r="O12" s="197">
        <f t="shared" si="4"/>
        <v>671</v>
      </c>
      <c r="P12" s="197">
        <v>320</v>
      </c>
      <c r="Q12" s="198">
        <v>351</v>
      </c>
      <c r="R12" s="197">
        <f t="shared" si="5"/>
        <v>1039</v>
      </c>
      <c r="S12" s="197">
        <v>507</v>
      </c>
      <c r="T12" s="199">
        <v>532</v>
      </c>
    </row>
    <row r="13" spans="2:20" ht="19.5" customHeight="1">
      <c r="B13" s="195" t="s">
        <v>26</v>
      </c>
      <c r="C13" s="196">
        <f t="shared" si="0"/>
        <v>10617</v>
      </c>
      <c r="D13" s="196">
        <f t="shared" si="0"/>
        <v>5587</v>
      </c>
      <c r="E13" s="196">
        <f t="shared" si="0"/>
        <v>5030</v>
      </c>
      <c r="F13" s="196">
        <f t="shared" si="6"/>
        <v>7448</v>
      </c>
      <c r="G13" s="196">
        <v>3911</v>
      </c>
      <c r="H13" s="196">
        <v>3537</v>
      </c>
      <c r="I13" s="196">
        <f t="shared" si="2"/>
        <v>369</v>
      </c>
      <c r="J13" s="197">
        <v>199</v>
      </c>
      <c r="K13" s="197">
        <v>170</v>
      </c>
      <c r="L13" s="202">
        <f t="shared" si="3"/>
        <v>928</v>
      </c>
      <c r="M13" s="197">
        <v>505</v>
      </c>
      <c r="N13" s="197">
        <v>423</v>
      </c>
      <c r="O13" s="197">
        <f t="shared" si="4"/>
        <v>730</v>
      </c>
      <c r="P13" s="197">
        <v>380</v>
      </c>
      <c r="Q13" s="198">
        <v>350</v>
      </c>
      <c r="R13" s="197">
        <f t="shared" si="5"/>
        <v>1142</v>
      </c>
      <c r="S13" s="197">
        <v>592</v>
      </c>
      <c r="T13" s="199">
        <v>550</v>
      </c>
    </row>
    <row r="14" spans="2:20" ht="19.5" customHeight="1">
      <c r="B14" s="195" t="s">
        <v>27</v>
      </c>
      <c r="C14" s="196">
        <f t="shared" si="0"/>
        <v>12155</v>
      </c>
      <c r="D14" s="196">
        <f t="shared" si="0"/>
        <v>6318</v>
      </c>
      <c r="E14" s="196">
        <f t="shared" si="0"/>
        <v>5837</v>
      </c>
      <c r="F14" s="196">
        <f t="shared" si="6"/>
        <v>8377</v>
      </c>
      <c r="G14" s="196">
        <v>4379</v>
      </c>
      <c r="H14" s="196">
        <v>3998</v>
      </c>
      <c r="I14" s="196">
        <f t="shared" si="2"/>
        <v>568</v>
      </c>
      <c r="J14" s="197">
        <v>278</v>
      </c>
      <c r="K14" s="197">
        <v>290</v>
      </c>
      <c r="L14" s="202">
        <f t="shared" si="3"/>
        <v>1071</v>
      </c>
      <c r="M14" s="197">
        <v>573</v>
      </c>
      <c r="N14" s="197">
        <v>498</v>
      </c>
      <c r="O14" s="197">
        <f t="shared" si="4"/>
        <v>809</v>
      </c>
      <c r="P14" s="197">
        <v>399</v>
      </c>
      <c r="Q14" s="198">
        <v>410</v>
      </c>
      <c r="R14" s="197">
        <f t="shared" si="5"/>
        <v>1330</v>
      </c>
      <c r="S14" s="197">
        <v>689</v>
      </c>
      <c r="T14" s="199">
        <v>641</v>
      </c>
    </row>
    <row r="15" spans="2:20" ht="19.5" customHeight="1">
      <c r="B15" s="195" t="s">
        <v>28</v>
      </c>
      <c r="C15" s="196">
        <f t="shared" si="0"/>
        <v>15056</v>
      </c>
      <c r="D15" s="196">
        <f t="shared" si="0"/>
        <v>7827</v>
      </c>
      <c r="E15" s="196">
        <f t="shared" si="0"/>
        <v>7229</v>
      </c>
      <c r="F15" s="196">
        <f t="shared" si="6"/>
        <v>10369</v>
      </c>
      <c r="G15" s="196">
        <v>5380</v>
      </c>
      <c r="H15" s="196">
        <v>4989</v>
      </c>
      <c r="I15" s="196">
        <f t="shared" si="2"/>
        <v>770</v>
      </c>
      <c r="J15" s="197">
        <v>403</v>
      </c>
      <c r="K15" s="197">
        <v>367</v>
      </c>
      <c r="L15" s="202">
        <f t="shared" si="3"/>
        <v>1299</v>
      </c>
      <c r="M15" s="197">
        <v>691</v>
      </c>
      <c r="N15" s="197">
        <v>608</v>
      </c>
      <c r="O15" s="197">
        <f t="shared" si="4"/>
        <v>989</v>
      </c>
      <c r="P15" s="197">
        <v>520</v>
      </c>
      <c r="Q15" s="198">
        <v>469</v>
      </c>
      <c r="R15" s="197">
        <f t="shared" si="5"/>
        <v>1629</v>
      </c>
      <c r="S15" s="197">
        <v>833</v>
      </c>
      <c r="T15" s="199">
        <v>796</v>
      </c>
    </row>
    <row r="16" spans="2:20" ht="19.5" customHeight="1">
      <c r="B16" s="195" t="s">
        <v>29</v>
      </c>
      <c r="C16" s="196">
        <f t="shared" si="0"/>
        <v>12466</v>
      </c>
      <c r="D16" s="196">
        <f t="shared" si="0"/>
        <v>6604</v>
      </c>
      <c r="E16" s="196">
        <f t="shared" si="0"/>
        <v>5862</v>
      </c>
      <c r="F16" s="196">
        <f t="shared" si="6"/>
        <v>8543</v>
      </c>
      <c r="G16" s="196">
        <v>4521</v>
      </c>
      <c r="H16" s="196">
        <v>4022</v>
      </c>
      <c r="I16" s="196">
        <f t="shared" si="2"/>
        <v>623</v>
      </c>
      <c r="J16" s="197">
        <v>317</v>
      </c>
      <c r="K16" s="197">
        <v>306</v>
      </c>
      <c r="L16" s="202">
        <f t="shared" si="3"/>
        <v>1052</v>
      </c>
      <c r="M16" s="197">
        <v>576</v>
      </c>
      <c r="N16" s="197">
        <v>476</v>
      </c>
      <c r="O16" s="197">
        <f t="shared" si="4"/>
        <v>805</v>
      </c>
      <c r="P16" s="197">
        <v>428</v>
      </c>
      <c r="Q16" s="198">
        <v>377</v>
      </c>
      <c r="R16" s="197">
        <f t="shared" si="5"/>
        <v>1443</v>
      </c>
      <c r="S16" s="197">
        <v>762</v>
      </c>
      <c r="T16" s="199">
        <v>681</v>
      </c>
    </row>
    <row r="17" spans="2:20" ht="19.5" customHeight="1">
      <c r="B17" s="195" t="s">
        <v>30</v>
      </c>
      <c r="C17" s="196">
        <f t="shared" si="0"/>
        <v>11167</v>
      </c>
      <c r="D17" s="196">
        <f t="shared" si="0"/>
        <v>5679</v>
      </c>
      <c r="E17" s="196">
        <f t="shared" si="0"/>
        <v>5488</v>
      </c>
      <c r="F17" s="196">
        <f t="shared" si="6"/>
        <v>7606</v>
      </c>
      <c r="G17" s="196">
        <v>3864</v>
      </c>
      <c r="H17" s="196">
        <v>3742</v>
      </c>
      <c r="I17" s="196">
        <f t="shared" si="2"/>
        <v>476</v>
      </c>
      <c r="J17" s="197">
        <v>232</v>
      </c>
      <c r="K17" s="197">
        <v>244</v>
      </c>
      <c r="L17" s="202">
        <f t="shared" si="3"/>
        <v>946</v>
      </c>
      <c r="M17" s="197">
        <v>474</v>
      </c>
      <c r="N17" s="197">
        <v>472</v>
      </c>
      <c r="O17" s="197">
        <f t="shared" si="4"/>
        <v>816</v>
      </c>
      <c r="P17" s="197">
        <v>421</v>
      </c>
      <c r="Q17" s="198">
        <v>395</v>
      </c>
      <c r="R17" s="197">
        <f t="shared" si="5"/>
        <v>1323</v>
      </c>
      <c r="S17" s="197">
        <v>688</v>
      </c>
      <c r="T17" s="199">
        <v>635</v>
      </c>
    </row>
    <row r="18" spans="2:20" ht="19.5" customHeight="1">
      <c r="B18" s="195" t="s">
        <v>31</v>
      </c>
      <c r="C18" s="196">
        <f t="shared" si="0"/>
        <v>10470</v>
      </c>
      <c r="D18" s="196">
        <f t="shared" si="0"/>
        <v>5218</v>
      </c>
      <c r="E18" s="196">
        <f t="shared" si="0"/>
        <v>5252</v>
      </c>
      <c r="F18" s="196">
        <f t="shared" si="6"/>
        <v>6898</v>
      </c>
      <c r="G18" s="196">
        <v>3430</v>
      </c>
      <c r="H18" s="196">
        <v>3468</v>
      </c>
      <c r="I18" s="196">
        <f t="shared" si="2"/>
        <v>405</v>
      </c>
      <c r="J18" s="197">
        <v>214</v>
      </c>
      <c r="K18" s="197">
        <v>191</v>
      </c>
      <c r="L18" s="202">
        <f t="shared" si="3"/>
        <v>990</v>
      </c>
      <c r="M18" s="197">
        <v>489</v>
      </c>
      <c r="N18" s="197">
        <v>501</v>
      </c>
      <c r="O18" s="197">
        <f t="shared" si="4"/>
        <v>871</v>
      </c>
      <c r="P18" s="197">
        <v>421</v>
      </c>
      <c r="Q18" s="198">
        <v>450</v>
      </c>
      <c r="R18" s="197">
        <f t="shared" si="5"/>
        <v>1306</v>
      </c>
      <c r="S18" s="197">
        <v>664</v>
      </c>
      <c r="T18" s="199">
        <v>642</v>
      </c>
    </row>
    <row r="19" spans="2:20" ht="19.5" customHeight="1">
      <c r="B19" s="195" t="s">
        <v>32</v>
      </c>
      <c r="C19" s="196">
        <f t="shared" si="0"/>
        <v>11489</v>
      </c>
      <c r="D19" s="196">
        <f t="shared" si="0"/>
        <v>5672</v>
      </c>
      <c r="E19" s="196">
        <f t="shared" si="0"/>
        <v>5817</v>
      </c>
      <c r="F19" s="196">
        <f t="shared" si="6"/>
        <v>7421</v>
      </c>
      <c r="G19" s="196">
        <v>3699</v>
      </c>
      <c r="H19" s="196">
        <v>3722</v>
      </c>
      <c r="I19" s="196">
        <f t="shared" si="2"/>
        <v>606</v>
      </c>
      <c r="J19" s="197">
        <v>264</v>
      </c>
      <c r="K19" s="197">
        <v>342</v>
      </c>
      <c r="L19" s="202">
        <f t="shared" si="3"/>
        <v>1162</v>
      </c>
      <c r="M19" s="197">
        <v>562</v>
      </c>
      <c r="N19" s="197">
        <v>600</v>
      </c>
      <c r="O19" s="197">
        <f t="shared" si="4"/>
        <v>871</v>
      </c>
      <c r="P19" s="197">
        <v>452</v>
      </c>
      <c r="Q19" s="198">
        <v>419</v>
      </c>
      <c r="R19" s="197">
        <f t="shared" si="5"/>
        <v>1429</v>
      </c>
      <c r="S19" s="197">
        <v>695</v>
      </c>
      <c r="T19" s="199">
        <v>734</v>
      </c>
    </row>
    <row r="20" spans="2:20" ht="19.5" customHeight="1">
      <c r="B20" s="195" t="s">
        <v>33</v>
      </c>
      <c r="C20" s="196">
        <f t="shared" si="0"/>
        <v>14352</v>
      </c>
      <c r="D20" s="196">
        <f t="shared" si="0"/>
        <v>7028</v>
      </c>
      <c r="E20" s="196">
        <f t="shared" si="0"/>
        <v>7324</v>
      </c>
      <c r="F20" s="196">
        <f t="shared" si="6"/>
        <v>9271</v>
      </c>
      <c r="G20" s="196">
        <v>4474</v>
      </c>
      <c r="H20" s="196">
        <v>4797</v>
      </c>
      <c r="I20" s="196">
        <f t="shared" si="2"/>
        <v>799</v>
      </c>
      <c r="J20" s="197">
        <v>382</v>
      </c>
      <c r="K20" s="197">
        <v>417</v>
      </c>
      <c r="L20" s="202">
        <f t="shared" si="3"/>
        <v>1394</v>
      </c>
      <c r="M20" s="197">
        <v>731</v>
      </c>
      <c r="N20" s="197">
        <v>663</v>
      </c>
      <c r="O20" s="197">
        <f t="shared" si="4"/>
        <v>1064</v>
      </c>
      <c r="P20" s="197">
        <v>530</v>
      </c>
      <c r="Q20" s="198">
        <v>534</v>
      </c>
      <c r="R20" s="197">
        <f t="shared" si="5"/>
        <v>1824</v>
      </c>
      <c r="S20" s="197">
        <v>911</v>
      </c>
      <c r="T20" s="199">
        <v>913</v>
      </c>
    </row>
    <row r="21" spans="2:20" ht="19.5" customHeight="1" thickBot="1">
      <c r="B21" s="203" t="s">
        <v>145</v>
      </c>
      <c r="C21" s="179">
        <f t="shared" si="0"/>
        <v>115543</v>
      </c>
      <c r="D21" s="179">
        <f>G21+J21+M21+P21+S21</f>
        <v>58903</v>
      </c>
      <c r="E21" s="179">
        <f>H21+K21+N21+Q21+T21</f>
        <v>56640</v>
      </c>
      <c r="F21" s="179">
        <f>SUM(F11:F20)</f>
        <v>78071</v>
      </c>
      <c r="G21" s="179">
        <f t="shared" ref="G21:Q21" si="7">SUM(G11:G20)</f>
        <v>39846</v>
      </c>
      <c r="H21" s="179">
        <f t="shared" si="7"/>
        <v>38225</v>
      </c>
      <c r="I21" s="179">
        <f>SUM(I11:I20)</f>
        <v>5371</v>
      </c>
      <c r="J21" s="179">
        <f t="shared" si="7"/>
        <v>2676</v>
      </c>
      <c r="K21" s="179">
        <f t="shared" si="7"/>
        <v>2695</v>
      </c>
      <c r="L21" s="179">
        <f t="shared" si="7"/>
        <v>10388</v>
      </c>
      <c r="M21" s="179">
        <f t="shared" si="7"/>
        <v>5372</v>
      </c>
      <c r="N21" s="179">
        <f t="shared" si="7"/>
        <v>5016</v>
      </c>
      <c r="O21" s="179">
        <f t="shared" si="7"/>
        <v>8234</v>
      </c>
      <c r="P21" s="179">
        <f t="shared" si="7"/>
        <v>4150</v>
      </c>
      <c r="Q21" s="200">
        <f t="shared" si="7"/>
        <v>4084</v>
      </c>
      <c r="R21" s="179">
        <f>SUM(R11:R20)</f>
        <v>13479</v>
      </c>
      <c r="S21" s="179">
        <f>SUM(S11:S20)</f>
        <v>6859</v>
      </c>
      <c r="T21" s="180">
        <f>SUM(T11:T20)</f>
        <v>6620</v>
      </c>
    </row>
    <row r="22" spans="2:20" ht="19.5" customHeight="1">
      <c r="B22" s="190" t="s">
        <v>34</v>
      </c>
      <c r="C22" s="191">
        <f t="shared" si="0"/>
        <v>11757</v>
      </c>
      <c r="D22" s="191">
        <f t="shared" si="0"/>
        <v>5865</v>
      </c>
      <c r="E22" s="191">
        <f t="shared" si="0"/>
        <v>5892</v>
      </c>
      <c r="F22" s="191">
        <f t="shared" ref="F22:F29" si="8">SUM(G22:H22)</f>
        <v>7587</v>
      </c>
      <c r="G22" s="191">
        <v>3764</v>
      </c>
      <c r="H22" s="191">
        <v>3823</v>
      </c>
      <c r="I22" s="191">
        <f t="shared" ref="I22:I29" si="9">SUM(J22:K22)</f>
        <v>695</v>
      </c>
      <c r="J22" s="192">
        <v>365</v>
      </c>
      <c r="K22" s="192">
        <v>330</v>
      </c>
      <c r="L22" s="192">
        <f t="shared" ref="L22:L29" si="10">SUM(M22:N22)</f>
        <v>1035</v>
      </c>
      <c r="M22" s="192">
        <v>530</v>
      </c>
      <c r="N22" s="192">
        <v>505</v>
      </c>
      <c r="O22" s="192">
        <f t="shared" ref="O22:O29" si="11">SUM(P22:Q22)</f>
        <v>914</v>
      </c>
      <c r="P22" s="192">
        <v>442</v>
      </c>
      <c r="Q22" s="193">
        <v>472</v>
      </c>
      <c r="R22" s="192">
        <f t="shared" ref="R22:R29" si="12">SUM(S22:T22)</f>
        <v>1526</v>
      </c>
      <c r="S22" s="192">
        <v>764</v>
      </c>
      <c r="T22" s="194">
        <v>762</v>
      </c>
    </row>
    <row r="23" spans="2:20" ht="19.5" customHeight="1">
      <c r="B23" s="195" t="s">
        <v>35</v>
      </c>
      <c r="C23" s="196">
        <f t="shared" si="0"/>
        <v>9317</v>
      </c>
      <c r="D23" s="196">
        <f t="shared" si="0"/>
        <v>4366</v>
      </c>
      <c r="E23" s="196">
        <f t="shared" si="0"/>
        <v>4951</v>
      </c>
      <c r="F23" s="196">
        <f t="shared" si="8"/>
        <v>5934</v>
      </c>
      <c r="G23" s="196">
        <v>2753</v>
      </c>
      <c r="H23" s="196">
        <v>3181</v>
      </c>
      <c r="I23" s="196">
        <f t="shared" si="9"/>
        <v>492</v>
      </c>
      <c r="J23" s="197">
        <v>238</v>
      </c>
      <c r="K23" s="197">
        <v>254</v>
      </c>
      <c r="L23" s="197">
        <f t="shared" si="10"/>
        <v>819</v>
      </c>
      <c r="M23" s="197">
        <v>393</v>
      </c>
      <c r="N23" s="197">
        <v>426</v>
      </c>
      <c r="O23" s="197">
        <f t="shared" si="11"/>
        <v>785</v>
      </c>
      <c r="P23" s="197">
        <v>374</v>
      </c>
      <c r="Q23" s="198">
        <v>411</v>
      </c>
      <c r="R23" s="197">
        <f t="shared" si="12"/>
        <v>1287</v>
      </c>
      <c r="S23" s="197">
        <v>608</v>
      </c>
      <c r="T23" s="199">
        <v>679</v>
      </c>
    </row>
    <row r="24" spans="2:20" ht="19.5" customHeight="1">
      <c r="B24" s="195" t="s">
        <v>36</v>
      </c>
      <c r="C24" s="196">
        <f t="shared" si="0"/>
        <v>7163</v>
      </c>
      <c r="D24" s="196">
        <f t="shared" si="0"/>
        <v>3279</v>
      </c>
      <c r="E24" s="196">
        <f t="shared" si="0"/>
        <v>3884</v>
      </c>
      <c r="F24" s="196">
        <f t="shared" si="8"/>
        <v>4639</v>
      </c>
      <c r="G24" s="196">
        <v>2117</v>
      </c>
      <c r="H24" s="196">
        <v>2522</v>
      </c>
      <c r="I24" s="196">
        <f t="shared" si="9"/>
        <v>319</v>
      </c>
      <c r="J24" s="197">
        <v>144</v>
      </c>
      <c r="K24" s="197">
        <v>175</v>
      </c>
      <c r="L24" s="197">
        <f t="shared" si="10"/>
        <v>596</v>
      </c>
      <c r="M24" s="197">
        <v>294</v>
      </c>
      <c r="N24" s="197">
        <v>302</v>
      </c>
      <c r="O24" s="197">
        <f t="shared" si="11"/>
        <v>622</v>
      </c>
      <c r="P24" s="196">
        <v>284</v>
      </c>
      <c r="Q24" s="198">
        <v>338</v>
      </c>
      <c r="R24" s="197">
        <f t="shared" si="12"/>
        <v>987</v>
      </c>
      <c r="S24" s="196">
        <v>440</v>
      </c>
      <c r="T24" s="199">
        <v>547</v>
      </c>
    </row>
    <row r="25" spans="2:20" ht="19.5" customHeight="1">
      <c r="B25" s="195" t="s">
        <v>37</v>
      </c>
      <c r="C25" s="196">
        <f t="shared" si="0"/>
        <v>5302</v>
      </c>
      <c r="D25" s="196">
        <f t="shared" si="0"/>
        <v>2158</v>
      </c>
      <c r="E25" s="196">
        <f t="shared" si="0"/>
        <v>3144</v>
      </c>
      <c r="F25" s="196">
        <f t="shared" si="8"/>
        <v>3316</v>
      </c>
      <c r="G25" s="197">
        <v>1365</v>
      </c>
      <c r="H25" s="196">
        <v>1951</v>
      </c>
      <c r="I25" s="196">
        <f t="shared" si="9"/>
        <v>299</v>
      </c>
      <c r="J25" s="197">
        <v>107</v>
      </c>
      <c r="K25" s="197">
        <v>192</v>
      </c>
      <c r="L25" s="197">
        <f t="shared" si="10"/>
        <v>518</v>
      </c>
      <c r="M25" s="197">
        <v>209</v>
      </c>
      <c r="N25" s="197">
        <v>309</v>
      </c>
      <c r="O25" s="197">
        <f t="shared" si="11"/>
        <v>499</v>
      </c>
      <c r="P25" s="197">
        <v>189</v>
      </c>
      <c r="Q25" s="198">
        <v>310</v>
      </c>
      <c r="R25" s="197">
        <f t="shared" si="12"/>
        <v>670</v>
      </c>
      <c r="S25" s="197">
        <v>288</v>
      </c>
      <c r="T25" s="199">
        <v>382</v>
      </c>
    </row>
    <row r="26" spans="2:20" ht="19.5" customHeight="1">
      <c r="B26" s="195" t="s">
        <v>38</v>
      </c>
      <c r="C26" s="196">
        <f t="shared" si="0"/>
        <v>2960</v>
      </c>
      <c r="D26" s="196">
        <f t="shared" si="0"/>
        <v>878</v>
      </c>
      <c r="E26" s="196">
        <f t="shared" si="0"/>
        <v>2082</v>
      </c>
      <c r="F26" s="196">
        <f t="shared" si="8"/>
        <v>1841</v>
      </c>
      <c r="G26" s="197">
        <v>530</v>
      </c>
      <c r="H26" s="196">
        <v>1311</v>
      </c>
      <c r="I26" s="196">
        <f t="shared" si="9"/>
        <v>192</v>
      </c>
      <c r="J26" s="197">
        <v>54</v>
      </c>
      <c r="K26" s="197">
        <v>138</v>
      </c>
      <c r="L26" s="197">
        <f t="shared" si="10"/>
        <v>281</v>
      </c>
      <c r="M26" s="197">
        <v>102</v>
      </c>
      <c r="N26" s="197">
        <v>179</v>
      </c>
      <c r="O26" s="197">
        <f t="shared" si="11"/>
        <v>290</v>
      </c>
      <c r="P26" s="197">
        <v>92</v>
      </c>
      <c r="Q26" s="198">
        <v>198</v>
      </c>
      <c r="R26" s="197">
        <f t="shared" si="12"/>
        <v>356</v>
      </c>
      <c r="S26" s="197">
        <v>100</v>
      </c>
      <c r="T26" s="199">
        <v>256</v>
      </c>
    </row>
    <row r="27" spans="2:20" ht="19.5" customHeight="1">
      <c r="B27" s="195" t="s">
        <v>39</v>
      </c>
      <c r="C27" s="196">
        <f t="shared" si="0"/>
        <v>1307</v>
      </c>
      <c r="D27" s="196">
        <f t="shared" si="0"/>
        <v>326</v>
      </c>
      <c r="E27" s="196">
        <f t="shared" si="0"/>
        <v>981</v>
      </c>
      <c r="F27" s="196">
        <f t="shared" si="8"/>
        <v>814</v>
      </c>
      <c r="G27" s="197">
        <v>191</v>
      </c>
      <c r="H27" s="197">
        <v>623</v>
      </c>
      <c r="I27" s="196">
        <f t="shared" si="9"/>
        <v>90</v>
      </c>
      <c r="J27" s="197">
        <v>19</v>
      </c>
      <c r="K27" s="197">
        <v>71</v>
      </c>
      <c r="L27" s="197">
        <f t="shared" si="10"/>
        <v>116</v>
      </c>
      <c r="M27" s="197">
        <v>32</v>
      </c>
      <c r="N27" s="197">
        <v>84</v>
      </c>
      <c r="O27" s="197">
        <f t="shared" si="11"/>
        <v>126</v>
      </c>
      <c r="P27" s="197">
        <v>39</v>
      </c>
      <c r="Q27" s="198">
        <v>87</v>
      </c>
      <c r="R27" s="197">
        <f t="shared" si="12"/>
        <v>161</v>
      </c>
      <c r="S27" s="197">
        <v>45</v>
      </c>
      <c r="T27" s="199">
        <v>116</v>
      </c>
    </row>
    <row r="28" spans="2:20" ht="19.5" customHeight="1">
      <c r="B28" s="195" t="s">
        <v>40</v>
      </c>
      <c r="C28" s="196">
        <f t="shared" si="0"/>
        <v>360</v>
      </c>
      <c r="D28" s="196">
        <f t="shared" si="0"/>
        <v>79</v>
      </c>
      <c r="E28" s="196">
        <f t="shared" si="0"/>
        <v>281</v>
      </c>
      <c r="F28" s="196">
        <f t="shared" si="8"/>
        <v>205</v>
      </c>
      <c r="G28" s="197">
        <v>50</v>
      </c>
      <c r="H28" s="197">
        <v>155</v>
      </c>
      <c r="I28" s="196">
        <f t="shared" si="9"/>
        <v>24</v>
      </c>
      <c r="J28" s="197">
        <v>6</v>
      </c>
      <c r="K28" s="197">
        <v>18</v>
      </c>
      <c r="L28" s="197">
        <f t="shared" si="10"/>
        <v>37</v>
      </c>
      <c r="M28" s="197">
        <v>8</v>
      </c>
      <c r="N28" s="197">
        <v>29</v>
      </c>
      <c r="O28" s="197">
        <f t="shared" si="11"/>
        <v>41</v>
      </c>
      <c r="P28" s="197">
        <v>6</v>
      </c>
      <c r="Q28" s="198">
        <v>35</v>
      </c>
      <c r="R28" s="197">
        <f t="shared" si="12"/>
        <v>53</v>
      </c>
      <c r="S28" s="197">
        <v>9</v>
      </c>
      <c r="T28" s="199">
        <v>44</v>
      </c>
    </row>
    <row r="29" spans="2:20" ht="19.5" customHeight="1">
      <c r="B29" s="195" t="s">
        <v>41</v>
      </c>
      <c r="C29" s="196">
        <f t="shared" si="0"/>
        <v>49</v>
      </c>
      <c r="D29" s="196">
        <f t="shared" si="0"/>
        <v>6</v>
      </c>
      <c r="E29" s="196">
        <f t="shared" si="0"/>
        <v>43</v>
      </c>
      <c r="F29" s="196">
        <f t="shared" si="8"/>
        <v>34</v>
      </c>
      <c r="G29" s="197">
        <v>2</v>
      </c>
      <c r="H29" s="197">
        <v>32</v>
      </c>
      <c r="I29" s="196">
        <f t="shared" si="9"/>
        <v>2</v>
      </c>
      <c r="J29" s="197">
        <v>0</v>
      </c>
      <c r="K29" s="197">
        <v>2</v>
      </c>
      <c r="L29" s="197">
        <f t="shared" si="10"/>
        <v>3</v>
      </c>
      <c r="M29" s="197">
        <v>0</v>
      </c>
      <c r="N29" s="197">
        <v>3</v>
      </c>
      <c r="O29" s="197">
        <f t="shared" si="11"/>
        <v>7</v>
      </c>
      <c r="P29" s="197">
        <v>1</v>
      </c>
      <c r="Q29" s="198">
        <v>6</v>
      </c>
      <c r="R29" s="197">
        <f t="shared" si="12"/>
        <v>3</v>
      </c>
      <c r="S29" s="197">
        <v>3</v>
      </c>
      <c r="T29" s="199">
        <v>0</v>
      </c>
    </row>
    <row r="30" spans="2:20" ht="19.5" customHeight="1" thickBot="1">
      <c r="B30" s="178" t="s">
        <v>146</v>
      </c>
      <c r="C30" s="204">
        <f t="shared" si="0"/>
        <v>38215</v>
      </c>
      <c r="D30" s="204">
        <f t="shared" si="0"/>
        <v>16957</v>
      </c>
      <c r="E30" s="204">
        <f t="shared" si="0"/>
        <v>21258</v>
      </c>
      <c r="F30" s="204">
        <f>SUM(F22:F29)</f>
        <v>24370</v>
      </c>
      <c r="G30" s="204">
        <f t="shared" ref="G30:Q30" si="13">SUM(G22:G29)</f>
        <v>10772</v>
      </c>
      <c r="H30" s="204">
        <f t="shared" si="13"/>
        <v>13598</v>
      </c>
      <c r="I30" s="204">
        <f>SUM(I22:I29)</f>
        <v>2113</v>
      </c>
      <c r="J30" s="204">
        <f t="shared" si="13"/>
        <v>933</v>
      </c>
      <c r="K30" s="204">
        <f t="shared" si="13"/>
        <v>1180</v>
      </c>
      <c r="L30" s="204">
        <f t="shared" si="13"/>
        <v>3405</v>
      </c>
      <c r="M30" s="204">
        <f t="shared" si="13"/>
        <v>1568</v>
      </c>
      <c r="N30" s="204">
        <f t="shared" si="13"/>
        <v>1837</v>
      </c>
      <c r="O30" s="204">
        <f t="shared" si="13"/>
        <v>3284</v>
      </c>
      <c r="P30" s="204">
        <f t="shared" si="13"/>
        <v>1427</v>
      </c>
      <c r="Q30" s="205">
        <f t="shared" si="13"/>
        <v>1857</v>
      </c>
      <c r="R30" s="204">
        <f>SUM(R22:R29)</f>
        <v>5043</v>
      </c>
      <c r="S30" s="204">
        <f>SUM(S22:S29)</f>
        <v>2257</v>
      </c>
      <c r="T30" s="206">
        <f>SUM(T22:T29)</f>
        <v>2786</v>
      </c>
    </row>
    <row r="31" spans="2:20" ht="19.5" customHeight="1" thickBot="1">
      <c r="B31" s="207" t="s">
        <v>155</v>
      </c>
      <c r="C31" s="183">
        <f t="shared" si="0"/>
        <v>876</v>
      </c>
      <c r="D31" s="183">
        <f t="shared" si="0"/>
        <v>525</v>
      </c>
      <c r="E31" s="183">
        <f t="shared" si="0"/>
        <v>351</v>
      </c>
      <c r="F31" s="208">
        <f>SUM(G31:H31)</f>
        <v>642</v>
      </c>
      <c r="G31" s="208">
        <v>377</v>
      </c>
      <c r="H31" s="208">
        <v>265</v>
      </c>
      <c r="I31" s="208">
        <f>SUM(J31:K31)</f>
        <v>14</v>
      </c>
      <c r="J31" s="208">
        <v>10</v>
      </c>
      <c r="K31" s="208">
        <v>4</v>
      </c>
      <c r="L31" s="208">
        <f>SUM(M31:N31)</f>
        <v>43</v>
      </c>
      <c r="M31" s="208">
        <v>27</v>
      </c>
      <c r="N31" s="208">
        <v>16</v>
      </c>
      <c r="O31" s="208">
        <f>SUM(P31:Q31)</f>
        <v>67</v>
      </c>
      <c r="P31" s="208">
        <v>41</v>
      </c>
      <c r="Q31" s="209">
        <v>26</v>
      </c>
      <c r="R31" s="208">
        <f>SUM(S31:T31)</f>
        <v>110</v>
      </c>
      <c r="S31" s="208">
        <v>70</v>
      </c>
      <c r="T31" s="210">
        <v>40</v>
      </c>
    </row>
    <row r="32" spans="2:20" ht="19.5" customHeight="1" thickBot="1">
      <c r="B32" s="185" t="s">
        <v>156</v>
      </c>
      <c r="C32" s="186">
        <f t="shared" si="0"/>
        <v>181928</v>
      </c>
      <c r="D32" s="186">
        <f t="shared" si="0"/>
        <v>90328</v>
      </c>
      <c r="E32" s="186">
        <f t="shared" si="0"/>
        <v>91600</v>
      </c>
      <c r="F32" s="186">
        <f>F10+F21+F30+F31</f>
        <v>121676</v>
      </c>
      <c r="G32" s="186">
        <f>G10+G21+G30+G31</f>
        <v>60428</v>
      </c>
      <c r="H32" s="186">
        <f t="shared" ref="H32:Q32" si="14">H10+H21+H30+H31</f>
        <v>61248</v>
      </c>
      <c r="I32" s="186">
        <f>I10+I21+I30+I31</f>
        <v>9019</v>
      </c>
      <c r="J32" s="186">
        <f t="shared" si="14"/>
        <v>4427</v>
      </c>
      <c r="K32" s="186">
        <f t="shared" si="14"/>
        <v>4592</v>
      </c>
      <c r="L32" s="186">
        <f t="shared" si="14"/>
        <v>16234</v>
      </c>
      <c r="M32" s="186">
        <f t="shared" si="14"/>
        <v>8183</v>
      </c>
      <c r="N32" s="186">
        <f t="shared" si="14"/>
        <v>8051</v>
      </c>
      <c r="O32" s="186">
        <f t="shared" si="14"/>
        <v>13456</v>
      </c>
      <c r="P32" s="186">
        <f>P10+P21+P30+P31</f>
        <v>6588</v>
      </c>
      <c r="Q32" s="211">
        <f t="shared" si="14"/>
        <v>6868</v>
      </c>
      <c r="R32" s="186">
        <f>R10+R21+R30+R31</f>
        <v>21543</v>
      </c>
      <c r="S32" s="186">
        <f>S10+S21+S30+S31</f>
        <v>10702</v>
      </c>
      <c r="T32" s="187">
        <f>T10+T21+T30+T31</f>
        <v>10841</v>
      </c>
    </row>
    <row r="33" spans="17:20" ht="20.25" customHeight="1">
      <c r="Q33" s="155"/>
      <c r="T33" s="157" t="s">
        <v>157</v>
      </c>
    </row>
    <row r="34" spans="17:20" ht="15" customHeight="1"/>
    <row r="35" spans="17:20" ht="15" customHeight="1"/>
    <row r="36" spans="17:20" ht="15" customHeight="1"/>
    <row r="37" spans="17:20" ht="15" customHeight="1"/>
    <row r="38" spans="17:20" ht="15" customHeight="1"/>
    <row r="39" spans="17:20" ht="15" customHeight="1"/>
    <row r="40" spans="17:20" ht="15" customHeight="1"/>
    <row r="41" spans="17:20" ht="15" customHeight="1"/>
    <row r="42" spans="17:20" ht="15" customHeight="1"/>
    <row r="43" spans="17:20" ht="15" customHeight="1"/>
    <row r="44" spans="17:20" ht="15" customHeight="1"/>
    <row r="45" spans="17:20" ht="15" customHeight="1"/>
    <row r="46" spans="17:20" ht="15" customHeight="1"/>
    <row r="47" spans="17:20" ht="15" customHeight="1"/>
    <row r="48" spans="17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7">
    <mergeCell ref="R5:T5"/>
    <mergeCell ref="B5:B6"/>
    <mergeCell ref="C5:E5"/>
    <mergeCell ref="F5:H5"/>
    <mergeCell ref="I5:K5"/>
    <mergeCell ref="L5:N5"/>
    <mergeCell ref="O5:Q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3" zoomScaleNormal="100" workbookViewId="0">
      <selection activeCell="C37" sqref="C37"/>
    </sheetView>
  </sheetViews>
  <sheetFormatPr defaultRowHeight="13.5"/>
  <cols>
    <col min="1" max="1" width="9" style="212"/>
    <col min="2" max="6" width="12.625" style="212" customWidth="1"/>
    <col min="7" max="7" width="8.125" style="212" customWidth="1"/>
    <col min="8" max="8" width="9.5" style="212" customWidth="1"/>
    <col min="9" max="11" width="8.25" style="212" customWidth="1"/>
    <col min="12" max="12" width="8.875" style="212" customWidth="1"/>
    <col min="13" max="257" width="9" style="212"/>
    <col min="258" max="262" width="12.625" style="212" customWidth="1"/>
    <col min="263" max="263" width="8.125" style="212" customWidth="1"/>
    <col min="264" max="264" width="9.5" style="212" customWidth="1"/>
    <col min="265" max="267" width="8.25" style="212" customWidth="1"/>
    <col min="268" max="268" width="8.875" style="212" customWidth="1"/>
    <col min="269" max="513" width="9" style="212"/>
    <col min="514" max="518" width="12.625" style="212" customWidth="1"/>
    <col min="519" max="519" width="8.125" style="212" customWidth="1"/>
    <col min="520" max="520" width="9.5" style="212" customWidth="1"/>
    <col min="521" max="523" width="8.25" style="212" customWidth="1"/>
    <col min="524" max="524" width="8.875" style="212" customWidth="1"/>
    <col min="525" max="769" width="9" style="212"/>
    <col min="770" max="774" width="12.625" style="212" customWidth="1"/>
    <col min="775" max="775" width="8.125" style="212" customWidth="1"/>
    <col min="776" max="776" width="9.5" style="212" customWidth="1"/>
    <col min="777" max="779" width="8.25" style="212" customWidth="1"/>
    <col min="780" max="780" width="8.875" style="212" customWidth="1"/>
    <col min="781" max="1025" width="9" style="212"/>
    <col min="1026" max="1030" width="12.625" style="212" customWidth="1"/>
    <col min="1031" max="1031" width="8.125" style="212" customWidth="1"/>
    <col min="1032" max="1032" width="9.5" style="212" customWidth="1"/>
    <col min="1033" max="1035" width="8.25" style="212" customWidth="1"/>
    <col min="1036" max="1036" width="8.875" style="212" customWidth="1"/>
    <col min="1037" max="1281" width="9" style="212"/>
    <col min="1282" max="1286" width="12.625" style="212" customWidth="1"/>
    <col min="1287" max="1287" width="8.125" style="212" customWidth="1"/>
    <col min="1288" max="1288" width="9.5" style="212" customWidth="1"/>
    <col min="1289" max="1291" width="8.25" style="212" customWidth="1"/>
    <col min="1292" max="1292" width="8.875" style="212" customWidth="1"/>
    <col min="1293" max="1537" width="9" style="212"/>
    <col min="1538" max="1542" width="12.625" style="212" customWidth="1"/>
    <col min="1543" max="1543" width="8.125" style="212" customWidth="1"/>
    <col min="1544" max="1544" width="9.5" style="212" customWidth="1"/>
    <col min="1545" max="1547" width="8.25" style="212" customWidth="1"/>
    <col min="1548" max="1548" width="8.875" style="212" customWidth="1"/>
    <col min="1549" max="1793" width="9" style="212"/>
    <col min="1794" max="1798" width="12.625" style="212" customWidth="1"/>
    <col min="1799" max="1799" width="8.125" style="212" customWidth="1"/>
    <col min="1800" max="1800" width="9.5" style="212" customWidth="1"/>
    <col min="1801" max="1803" width="8.25" style="212" customWidth="1"/>
    <col min="1804" max="1804" width="8.875" style="212" customWidth="1"/>
    <col min="1805" max="2049" width="9" style="212"/>
    <col min="2050" max="2054" width="12.625" style="212" customWidth="1"/>
    <col min="2055" max="2055" width="8.125" style="212" customWidth="1"/>
    <col min="2056" max="2056" width="9.5" style="212" customWidth="1"/>
    <col min="2057" max="2059" width="8.25" style="212" customWidth="1"/>
    <col min="2060" max="2060" width="8.875" style="212" customWidth="1"/>
    <col min="2061" max="2305" width="9" style="212"/>
    <col min="2306" max="2310" width="12.625" style="212" customWidth="1"/>
    <col min="2311" max="2311" width="8.125" style="212" customWidth="1"/>
    <col min="2312" max="2312" width="9.5" style="212" customWidth="1"/>
    <col min="2313" max="2315" width="8.25" style="212" customWidth="1"/>
    <col min="2316" max="2316" width="8.875" style="212" customWidth="1"/>
    <col min="2317" max="2561" width="9" style="212"/>
    <col min="2562" max="2566" width="12.625" style="212" customWidth="1"/>
    <col min="2567" max="2567" width="8.125" style="212" customWidth="1"/>
    <col min="2568" max="2568" width="9.5" style="212" customWidth="1"/>
    <col min="2569" max="2571" width="8.25" style="212" customWidth="1"/>
    <col min="2572" max="2572" width="8.875" style="212" customWidth="1"/>
    <col min="2573" max="2817" width="9" style="212"/>
    <col min="2818" max="2822" width="12.625" style="212" customWidth="1"/>
    <col min="2823" max="2823" width="8.125" style="212" customWidth="1"/>
    <col min="2824" max="2824" width="9.5" style="212" customWidth="1"/>
    <col min="2825" max="2827" width="8.25" style="212" customWidth="1"/>
    <col min="2828" max="2828" width="8.875" style="212" customWidth="1"/>
    <col min="2829" max="3073" width="9" style="212"/>
    <col min="3074" max="3078" width="12.625" style="212" customWidth="1"/>
    <col min="3079" max="3079" width="8.125" style="212" customWidth="1"/>
    <col min="3080" max="3080" width="9.5" style="212" customWidth="1"/>
    <col min="3081" max="3083" width="8.25" style="212" customWidth="1"/>
    <col min="3084" max="3084" width="8.875" style="212" customWidth="1"/>
    <col min="3085" max="3329" width="9" style="212"/>
    <col min="3330" max="3334" width="12.625" style="212" customWidth="1"/>
    <col min="3335" max="3335" width="8.125" style="212" customWidth="1"/>
    <col min="3336" max="3336" width="9.5" style="212" customWidth="1"/>
    <col min="3337" max="3339" width="8.25" style="212" customWidth="1"/>
    <col min="3340" max="3340" width="8.875" style="212" customWidth="1"/>
    <col min="3341" max="3585" width="9" style="212"/>
    <col min="3586" max="3590" width="12.625" style="212" customWidth="1"/>
    <col min="3591" max="3591" width="8.125" style="212" customWidth="1"/>
    <col min="3592" max="3592" width="9.5" style="212" customWidth="1"/>
    <col min="3593" max="3595" width="8.25" style="212" customWidth="1"/>
    <col min="3596" max="3596" width="8.875" style="212" customWidth="1"/>
    <col min="3597" max="3841" width="9" style="212"/>
    <col min="3842" max="3846" width="12.625" style="212" customWidth="1"/>
    <col min="3847" max="3847" width="8.125" style="212" customWidth="1"/>
    <col min="3848" max="3848" width="9.5" style="212" customWidth="1"/>
    <col min="3849" max="3851" width="8.25" style="212" customWidth="1"/>
    <col min="3852" max="3852" width="8.875" style="212" customWidth="1"/>
    <col min="3853" max="4097" width="9" style="212"/>
    <col min="4098" max="4102" width="12.625" style="212" customWidth="1"/>
    <col min="4103" max="4103" width="8.125" style="212" customWidth="1"/>
    <col min="4104" max="4104" width="9.5" style="212" customWidth="1"/>
    <col min="4105" max="4107" width="8.25" style="212" customWidth="1"/>
    <col min="4108" max="4108" width="8.875" style="212" customWidth="1"/>
    <col min="4109" max="4353" width="9" style="212"/>
    <col min="4354" max="4358" width="12.625" style="212" customWidth="1"/>
    <col min="4359" max="4359" width="8.125" style="212" customWidth="1"/>
    <col min="4360" max="4360" width="9.5" style="212" customWidth="1"/>
    <col min="4361" max="4363" width="8.25" style="212" customWidth="1"/>
    <col min="4364" max="4364" width="8.875" style="212" customWidth="1"/>
    <col min="4365" max="4609" width="9" style="212"/>
    <col min="4610" max="4614" width="12.625" style="212" customWidth="1"/>
    <col min="4615" max="4615" width="8.125" style="212" customWidth="1"/>
    <col min="4616" max="4616" width="9.5" style="212" customWidth="1"/>
    <col min="4617" max="4619" width="8.25" style="212" customWidth="1"/>
    <col min="4620" max="4620" width="8.875" style="212" customWidth="1"/>
    <col min="4621" max="4865" width="9" style="212"/>
    <col min="4866" max="4870" width="12.625" style="212" customWidth="1"/>
    <col min="4871" max="4871" width="8.125" style="212" customWidth="1"/>
    <col min="4872" max="4872" width="9.5" style="212" customWidth="1"/>
    <col min="4873" max="4875" width="8.25" style="212" customWidth="1"/>
    <col min="4876" max="4876" width="8.875" style="212" customWidth="1"/>
    <col min="4877" max="5121" width="9" style="212"/>
    <col min="5122" max="5126" width="12.625" style="212" customWidth="1"/>
    <col min="5127" max="5127" width="8.125" style="212" customWidth="1"/>
    <col min="5128" max="5128" width="9.5" style="212" customWidth="1"/>
    <col min="5129" max="5131" width="8.25" style="212" customWidth="1"/>
    <col min="5132" max="5132" width="8.875" style="212" customWidth="1"/>
    <col min="5133" max="5377" width="9" style="212"/>
    <col min="5378" max="5382" width="12.625" style="212" customWidth="1"/>
    <col min="5383" max="5383" width="8.125" style="212" customWidth="1"/>
    <col min="5384" max="5384" width="9.5" style="212" customWidth="1"/>
    <col min="5385" max="5387" width="8.25" style="212" customWidth="1"/>
    <col min="5388" max="5388" width="8.875" style="212" customWidth="1"/>
    <col min="5389" max="5633" width="9" style="212"/>
    <col min="5634" max="5638" width="12.625" style="212" customWidth="1"/>
    <col min="5639" max="5639" width="8.125" style="212" customWidth="1"/>
    <col min="5640" max="5640" width="9.5" style="212" customWidth="1"/>
    <col min="5641" max="5643" width="8.25" style="212" customWidth="1"/>
    <col min="5644" max="5644" width="8.875" style="212" customWidth="1"/>
    <col min="5645" max="5889" width="9" style="212"/>
    <col min="5890" max="5894" width="12.625" style="212" customWidth="1"/>
    <col min="5895" max="5895" width="8.125" style="212" customWidth="1"/>
    <col min="5896" max="5896" width="9.5" style="212" customWidth="1"/>
    <col min="5897" max="5899" width="8.25" style="212" customWidth="1"/>
    <col min="5900" max="5900" width="8.875" style="212" customWidth="1"/>
    <col min="5901" max="6145" width="9" style="212"/>
    <col min="6146" max="6150" width="12.625" style="212" customWidth="1"/>
    <col min="6151" max="6151" width="8.125" style="212" customWidth="1"/>
    <col min="6152" max="6152" width="9.5" style="212" customWidth="1"/>
    <col min="6153" max="6155" width="8.25" style="212" customWidth="1"/>
    <col min="6156" max="6156" width="8.875" style="212" customWidth="1"/>
    <col min="6157" max="6401" width="9" style="212"/>
    <col min="6402" max="6406" width="12.625" style="212" customWidth="1"/>
    <col min="6407" max="6407" width="8.125" style="212" customWidth="1"/>
    <col min="6408" max="6408" width="9.5" style="212" customWidth="1"/>
    <col min="6409" max="6411" width="8.25" style="212" customWidth="1"/>
    <col min="6412" max="6412" width="8.875" style="212" customWidth="1"/>
    <col min="6413" max="6657" width="9" style="212"/>
    <col min="6658" max="6662" width="12.625" style="212" customWidth="1"/>
    <col min="6663" max="6663" width="8.125" style="212" customWidth="1"/>
    <col min="6664" max="6664" width="9.5" style="212" customWidth="1"/>
    <col min="6665" max="6667" width="8.25" style="212" customWidth="1"/>
    <col min="6668" max="6668" width="8.875" style="212" customWidth="1"/>
    <col min="6669" max="6913" width="9" style="212"/>
    <col min="6914" max="6918" width="12.625" style="212" customWidth="1"/>
    <col min="6919" max="6919" width="8.125" style="212" customWidth="1"/>
    <col min="6920" max="6920" width="9.5" style="212" customWidth="1"/>
    <col min="6921" max="6923" width="8.25" style="212" customWidth="1"/>
    <col min="6924" max="6924" width="8.875" style="212" customWidth="1"/>
    <col min="6925" max="7169" width="9" style="212"/>
    <col min="7170" max="7174" width="12.625" style="212" customWidth="1"/>
    <col min="7175" max="7175" width="8.125" style="212" customWidth="1"/>
    <col min="7176" max="7176" width="9.5" style="212" customWidth="1"/>
    <col min="7177" max="7179" width="8.25" style="212" customWidth="1"/>
    <col min="7180" max="7180" width="8.875" style="212" customWidth="1"/>
    <col min="7181" max="7425" width="9" style="212"/>
    <col min="7426" max="7430" width="12.625" style="212" customWidth="1"/>
    <col min="7431" max="7431" width="8.125" style="212" customWidth="1"/>
    <col min="7432" max="7432" width="9.5" style="212" customWidth="1"/>
    <col min="7433" max="7435" width="8.25" style="212" customWidth="1"/>
    <col min="7436" max="7436" width="8.875" style="212" customWidth="1"/>
    <col min="7437" max="7681" width="9" style="212"/>
    <col min="7682" max="7686" width="12.625" style="212" customWidth="1"/>
    <col min="7687" max="7687" width="8.125" style="212" customWidth="1"/>
    <col min="7688" max="7688" width="9.5" style="212" customWidth="1"/>
    <col min="7689" max="7691" width="8.25" style="212" customWidth="1"/>
    <col min="7692" max="7692" width="8.875" style="212" customWidth="1"/>
    <col min="7693" max="7937" width="9" style="212"/>
    <col min="7938" max="7942" width="12.625" style="212" customWidth="1"/>
    <col min="7943" max="7943" width="8.125" style="212" customWidth="1"/>
    <col min="7944" max="7944" width="9.5" style="212" customWidth="1"/>
    <col min="7945" max="7947" width="8.25" style="212" customWidth="1"/>
    <col min="7948" max="7948" width="8.875" style="212" customWidth="1"/>
    <col min="7949" max="8193" width="9" style="212"/>
    <col min="8194" max="8198" width="12.625" style="212" customWidth="1"/>
    <col min="8199" max="8199" width="8.125" style="212" customWidth="1"/>
    <col min="8200" max="8200" width="9.5" style="212" customWidth="1"/>
    <col min="8201" max="8203" width="8.25" style="212" customWidth="1"/>
    <col min="8204" max="8204" width="8.875" style="212" customWidth="1"/>
    <col min="8205" max="8449" width="9" style="212"/>
    <col min="8450" max="8454" width="12.625" style="212" customWidth="1"/>
    <col min="8455" max="8455" width="8.125" style="212" customWidth="1"/>
    <col min="8456" max="8456" width="9.5" style="212" customWidth="1"/>
    <col min="8457" max="8459" width="8.25" style="212" customWidth="1"/>
    <col min="8460" max="8460" width="8.875" style="212" customWidth="1"/>
    <col min="8461" max="8705" width="9" style="212"/>
    <col min="8706" max="8710" width="12.625" style="212" customWidth="1"/>
    <col min="8711" max="8711" width="8.125" style="212" customWidth="1"/>
    <col min="8712" max="8712" width="9.5" style="212" customWidth="1"/>
    <col min="8713" max="8715" width="8.25" style="212" customWidth="1"/>
    <col min="8716" max="8716" width="8.875" style="212" customWidth="1"/>
    <col min="8717" max="8961" width="9" style="212"/>
    <col min="8962" max="8966" width="12.625" style="212" customWidth="1"/>
    <col min="8967" max="8967" width="8.125" style="212" customWidth="1"/>
    <col min="8968" max="8968" width="9.5" style="212" customWidth="1"/>
    <col min="8969" max="8971" width="8.25" style="212" customWidth="1"/>
    <col min="8972" max="8972" width="8.875" style="212" customWidth="1"/>
    <col min="8973" max="9217" width="9" style="212"/>
    <col min="9218" max="9222" width="12.625" style="212" customWidth="1"/>
    <col min="9223" max="9223" width="8.125" style="212" customWidth="1"/>
    <col min="9224" max="9224" width="9.5" style="212" customWidth="1"/>
    <col min="9225" max="9227" width="8.25" style="212" customWidth="1"/>
    <col min="9228" max="9228" width="8.875" style="212" customWidth="1"/>
    <col min="9229" max="9473" width="9" style="212"/>
    <col min="9474" max="9478" width="12.625" style="212" customWidth="1"/>
    <col min="9479" max="9479" width="8.125" style="212" customWidth="1"/>
    <col min="9480" max="9480" width="9.5" style="212" customWidth="1"/>
    <col min="9481" max="9483" width="8.25" style="212" customWidth="1"/>
    <col min="9484" max="9484" width="8.875" style="212" customWidth="1"/>
    <col min="9485" max="9729" width="9" style="212"/>
    <col min="9730" max="9734" width="12.625" style="212" customWidth="1"/>
    <col min="9735" max="9735" width="8.125" style="212" customWidth="1"/>
    <col min="9736" max="9736" width="9.5" style="212" customWidth="1"/>
    <col min="9737" max="9739" width="8.25" style="212" customWidth="1"/>
    <col min="9740" max="9740" width="8.875" style="212" customWidth="1"/>
    <col min="9741" max="9985" width="9" style="212"/>
    <col min="9986" max="9990" width="12.625" style="212" customWidth="1"/>
    <col min="9991" max="9991" width="8.125" style="212" customWidth="1"/>
    <col min="9992" max="9992" width="9.5" style="212" customWidth="1"/>
    <col min="9993" max="9995" width="8.25" style="212" customWidth="1"/>
    <col min="9996" max="9996" width="8.875" style="212" customWidth="1"/>
    <col min="9997" max="10241" width="9" style="212"/>
    <col min="10242" max="10246" width="12.625" style="212" customWidth="1"/>
    <col min="10247" max="10247" width="8.125" style="212" customWidth="1"/>
    <col min="10248" max="10248" width="9.5" style="212" customWidth="1"/>
    <col min="10249" max="10251" width="8.25" style="212" customWidth="1"/>
    <col min="10252" max="10252" width="8.875" style="212" customWidth="1"/>
    <col min="10253" max="10497" width="9" style="212"/>
    <col min="10498" max="10502" width="12.625" style="212" customWidth="1"/>
    <col min="10503" max="10503" width="8.125" style="212" customWidth="1"/>
    <col min="10504" max="10504" width="9.5" style="212" customWidth="1"/>
    <col min="10505" max="10507" width="8.25" style="212" customWidth="1"/>
    <col min="10508" max="10508" width="8.875" style="212" customWidth="1"/>
    <col min="10509" max="10753" width="9" style="212"/>
    <col min="10754" max="10758" width="12.625" style="212" customWidth="1"/>
    <col min="10759" max="10759" width="8.125" style="212" customWidth="1"/>
    <col min="10760" max="10760" width="9.5" style="212" customWidth="1"/>
    <col min="10761" max="10763" width="8.25" style="212" customWidth="1"/>
    <col min="10764" max="10764" width="8.875" style="212" customWidth="1"/>
    <col min="10765" max="11009" width="9" style="212"/>
    <col min="11010" max="11014" width="12.625" style="212" customWidth="1"/>
    <col min="11015" max="11015" width="8.125" style="212" customWidth="1"/>
    <col min="11016" max="11016" width="9.5" style="212" customWidth="1"/>
    <col min="11017" max="11019" width="8.25" style="212" customWidth="1"/>
    <col min="11020" max="11020" width="8.875" style="212" customWidth="1"/>
    <col min="11021" max="11265" width="9" style="212"/>
    <col min="11266" max="11270" width="12.625" style="212" customWidth="1"/>
    <col min="11271" max="11271" width="8.125" style="212" customWidth="1"/>
    <col min="11272" max="11272" width="9.5" style="212" customWidth="1"/>
    <col min="11273" max="11275" width="8.25" style="212" customWidth="1"/>
    <col min="11276" max="11276" width="8.875" style="212" customWidth="1"/>
    <col min="11277" max="11521" width="9" style="212"/>
    <col min="11522" max="11526" width="12.625" style="212" customWidth="1"/>
    <col min="11527" max="11527" width="8.125" style="212" customWidth="1"/>
    <col min="11528" max="11528" width="9.5" style="212" customWidth="1"/>
    <col min="11529" max="11531" width="8.25" style="212" customWidth="1"/>
    <col min="11532" max="11532" width="8.875" style="212" customWidth="1"/>
    <col min="11533" max="11777" width="9" style="212"/>
    <col min="11778" max="11782" width="12.625" style="212" customWidth="1"/>
    <col min="11783" max="11783" width="8.125" style="212" customWidth="1"/>
    <col min="11784" max="11784" width="9.5" style="212" customWidth="1"/>
    <col min="11785" max="11787" width="8.25" style="212" customWidth="1"/>
    <col min="11788" max="11788" width="8.875" style="212" customWidth="1"/>
    <col min="11789" max="12033" width="9" style="212"/>
    <col min="12034" max="12038" width="12.625" style="212" customWidth="1"/>
    <col min="12039" max="12039" width="8.125" style="212" customWidth="1"/>
    <col min="12040" max="12040" width="9.5" style="212" customWidth="1"/>
    <col min="12041" max="12043" width="8.25" style="212" customWidth="1"/>
    <col min="12044" max="12044" width="8.875" style="212" customWidth="1"/>
    <col min="12045" max="12289" width="9" style="212"/>
    <col min="12290" max="12294" width="12.625" style="212" customWidth="1"/>
    <col min="12295" max="12295" width="8.125" style="212" customWidth="1"/>
    <col min="12296" max="12296" width="9.5" style="212" customWidth="1"/>
    <col min="12297" max="12299" width="8.25" style="212" customWidth="1"/>
    <col min="12300" max="12300" width="8.875" style="212" customWidth="1"/>
    <col min="12301" max="12545" width="9" style="212"/>
    <col min="12546" max="12550" width="12.625" style="212" customWidth="1"/>
    <col min="12551" max="12551" width="8.125" style="212" customWidth="1"/>
    <col min="12552" max="12552" width="9.5" style="212" customWidth="1"/>
    <col min="12553" max="12555" width="8.25" style="212" customWidth="1"/>
    <col min="12556" max="12556" width="8.875" style="212" customWidth="1"/>
    <col min="12557" max="12801" width="9" style="212"/>
    <col min="12802" max="12806" width="12.625" style="212" customWidth="1"/>
    <col min="12807" max="12807" width="8.125" style="212" customWidth="1"/>
    <col min="12808" max="12808" width="9.5" style="212" customWidth="1"/>
    <col min="12809" max="12811" width="8.25" style="212" customWidth="1"/>
    <col min="12812" max="12812" width="8.875" style="212" customWidth="1"/>
    <col min="12813" max="13057" width="9" style="212"/>
    <col min="13058" max="13062" width="12.625" style="212" customWidth="1"/>
    <col min="13063" max="13063" width="8.125" style="212" customWidth="1"/>
    <col min="13064" max="13064" width="9.5" style="212" customWidth="1"/>
    <col min="13065" max="13067" width="8.25" style="212" customWidth="1"/>
    <col min="13068" max="13068" width="8.875" style="212" customWidth="1"/>
    <col min="13069" max="13313" width="9" style="212"/>
    <col min="13314" max="13318" width="12.625" style="212" customWidth="1"/>
    <col min="13319" max="13319" width="8.125" style="212" customWidth="1"/>
    <col min="13320" max="13320" width="9.5" style="212" customWidth="1"/>
    <col min="13321" max="13323" width="8.25" style="212" customWidth="1"/>
    <col min="13324" max="13324" width="8.875" style="212" customWidth="1"/>
    <col min="13325" max="13569" width="9" style="212"/>
    <col min="13570" max="13574" width="12.625" style="212" customWidth="1"/>
    <col min="13575" max="13575" width="8.125" style="212" customWidth="1"/>
    <col min="13576" max="13576" width="9.5" style="212" customWidth="1"/>
    <col min="13577" max="13579" width="8.25" style="212" customWidth="1"/>
    <col min="13580" max="13580" width="8.875" style="212" customWidth="1"/>
    <col min="13581" max="13825" width="9" style="212"/>
    <col min="13826" max="13830" width="12.625" style="212" customWidth="1"/>
    <col min="13831" max="13831" width="8.125" style="212" customWidth="1"/>
    <col min="13832" max="13832" width="9.5" style="212" customWidth="1"/>
    <col min="13833" max="13835" width="8.25" style="212" customWidth="1"/>
    <col min="13836" max="13836" width="8.875" style="212" customWidth="1"/>
    <col min="13837" max="14081" width="9" style="212"/>
    <col min="14082" max="14086" width="12.625" style="212" customWidth="1"/>
    <col min="14087" max="14087" width="8.125" style="212" customWidth="1"/>
    <col min="14088" max="14088" width="9.5" style="212" customWidth="1"/>
    <col min="14089" max="14091" width="8.25" style="212" customWidth="1"/>
    <col min="14092" max="14092" width="8.875" style="212" customWidth="1"/>
    <col min="14093" max="14337" width="9" style="212"/>
    <col min="14338" max="14342" width="12.625" style="212" customWidth="1"/>
    <col min="14343" max="14343" width="8.125" style="212" customWidth="1"/>
    <col min="14344" max="14344" width="9.5" style="212" customWidth="1"/>
    <col min="14345" max="14347" width="8.25" style="212" customWidth="1"/>
    <col min="14348" max="14348" width="8.875" style="212" customWidth="1"/>
    <col min="14349" max="14593" width="9" style="212"/>
    <col min="14594" max="14598" width="12.625" style="212" customWidth="1"/>
    <col min="14599" max="14599" width="8.125" style="212" customWidth="1"/>
    <col min="14600" max="14600" width="9.5" style="212" customWidth="1"/>
    <col min="14601" max="14603" width="8.25" style="212" customWidth="1"/>
    <col min="14604" max="14604" width="8.875" style="212" customWidth="1"/>
    <col min="14605" max="14849" width="9" style="212"/>
    <col min="14850" max="14854" width="12.625" style="212" customWidth="1"/>
    <col min="14855" max="14855" width="8.125" style="212" customWidth="1"/>
    <col min="14856" max="14856" width="9.5" style="212" customWidth="1"/>
    <col min="14857" max="14859" width="8.25" style="212" customWidth="1"/>
    <col min="14860" max="14860" width="8.875" style="212" customWidth="1"/>
    <col min="14861" max="15105" width="9" style="212"/>
    <col min="15106" max="15110" width="12.625" style="212" customWidth="1"/>
    <col min="15111" max="15111" width="8.125" style="212" customWidth="1"/>
    <col min="15112" max="15112" width="9.5" style="212" customWidth="1"/>
    <col min="15113" max="15115" width="8.25" style="212" customWidth="1"/>
    <col min="15116" max="15116" width="8.875" style="212" customWidth="1"/>
    <col min="15117" max="15361" width="9" style="212"/>
    <col min="15362" max="15366" width="12.625" style="212" customWidth="1"/>
    <col min="15367" max="15367" width="8.125" style="212" customWidth="1"/>
    <col min="15368" max="15368" width="9.5" style="212" customWidth="1"/>
    <col min="15369" max="15371" width="8.25" style="212" customWidth="1"/>
    <col min="15372" max="15372" width="8.875" style="212" customWidth="1"/>
    <col min="15373" max="15617" width="9" style="212"/>
    <col min="15618" max="15622" width="12.625" style="212" customWidth="1"/>
    <col min="15623" max="15623" width="8.125" style="212" customWidth="1"/>
    <col min="15624" max="15624" width="9.5" style="212" customWidth="1"/>
    <col min="15625" max="15627" width="8.25" style="212" customWidth="1"/>
    <col min="15628" max="15628" width="8.875" style="212" customWidth="1"/>
    <col min="15629" max="15873" width="9" style="212"/>
    <col min="15874" max="15878" width="12.625" style="212" customWidth="1"/>
    <col min="15879" max="15879" width="8.125" style="212" customWidth="1"/>
    <col min="15880" max="15880" width="9.5" style="212" customWidth="1"/>
    <col min="15881" max="15883" width="8.25" style="212" customWidth="1"/>
    <col min="15884" max="15884" width="8.875" style="212" customWidth="1"/>
    <col min="15885" max="16129" width="9" style="212"/>
    <col min="16130" max="16134" width="12.625" style="212" customWidth="1"/>
    <col min="16135" max="16135" width="8.125" style="212" customWidth="1"/>
    <col min="16136" max="16136" width="9.5" style="212" customWidth="1"/>
    <col min="16137" max="16139" width="8.25" style="212" customWidth="1"/>
    <col min="16140" max="16140" width="8.875" style="212" customWidth="1"/>
    <col min="16141" max="16384" width="9" style="212"/>
  </cols>
  <sheetData>
    <row r="1" spans="2:13">
      <c r="B1" s="212" t="s">
        <v>158</v>
      </c>
    </row>
    <row r="2" spans="2:13"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2:13" ht="22.5" customHeight="1" thickBot="1">
      <c r="B3" s="214" t="s">
        <v>159</v>
      </c>
      <c r="C3" s="213"/>
      <c r="D3" s="213"/>
      <c r="E3" s="213"/>
      <c r="F3" s="215" t="s">
        <v>160</v>
      </c>
      <c r="H3" s="216"/>
      <c r="I3" s="217"/>
      <c r="K3" s="217"/>
      <c r="L3" s="217"/>
      <c r="M3" s="213"/>
    </row>
    <row r="4" spans="2:13" s="218" customFormat="1" ht="26.25" customHeight="1" thickBot="1">
      <c r="B4" s="317" t="s">
        <v>161</v>
      </c>
      <c r="C4" s="318" t="s">
        <v>162</v>
      </c>
      <c r="D4" s="318"/>
      <c r="E4" s="318"/>
      <c r="F4" s="319" t="s">
        <v>3</v>
      </c>
      <c r="G4" s="219"/>
      <c r="H4" s="219"/>
      <c r="I4" s="219"/>
      <c r="J4" s="219"/>
      <c r="K4" s="220"/>
      <c r="L4" s="220"/>
      <c r="M4" s="220"/>
    </row>
    <row r="5" spans="2:13" s="218" customFormat="1" ht="26.25" customHeight="1">
      <c r="B5" s="317"/>
      <c r="C5" s="221" t="s">
        <v>163</v>
      </c>
      <c r="D5" s="221" t="s">
        <v>5</v>
      </c>
      <c r="E5" s="221" t="s">
        <v>6</v>
      </c>
      <c r="F5" s="319"/>
      <c r="G5" s="222"/>
      <c r="H5" s="222"/>
      <c r="I5" s="222"/>
      <c r="J5" s="222"/>
      <c r="K5" s="223"/>
      <c r="L5" s="223"/>
      <c r="M5" s="220"/>
    </row>
    <row r="6" spans="2:13" s="218" customFormat="1" ht="26.25" customHeight="1">
      <c r="B6" s="224" t="s">
        <v>164</v>
      </c>
      <c r="C6" s="225">
        <v>179800</v>
      </c>
      <c r="D6" s="225">
        <v>89728</v>
      </c>
      <c r="E6" s="225">
        <v>90072</v>
      </c>
      <c r="F6" s="226">
        <v>64641</v>
      </c>
      <c r="G6" s="222"/>
      <c r="H6" s="222"/>
      <c r="I6" s="222"/>
      <c r="J6" s="222"/>
      <c r="K6" s="223"/>
      <c r="L6" s="223"/>
      <c r="M6" s="220"/>
    </row>
    <row r="7" spans="2:13" s="218" customFormat="1" ht="26.25" customHeight="1">
      <c r="B7" s="227" t="s">
        <v>165</v>
      </c>
      <c r="C7" s="228">
        <v>158670</v>
      </c>
      <c r="D7" s="228">
        <v>79251</v>
      </c>
      <c r="E7" s="228">
        <v>79419</v>
      </c>
      <c r="F7" s="229">
        <v>57384</v>
      </c>
      <c r="G7" s="222"/>
      <c r="H7" s="222"/>
      <c r="I7" s="222"/>
      <c r="J7" s="222"/>
      <c r="K7" s="223"/>
      <c r="L7" s="223"/>
      <c r="M7" s="220"/>
    </row>
    <row r="8" spans="2:13" s="218" customFormat="1" ht="26.25" customHeight="1">
      <c r="B8" s="230" t="s">
        <v>166</v>
      </c>
      <c r="C8" s="231">
        <v>21130</v>
      </c>
      <c r="D8" s="231">
        <v>10477</v>
      </c>
      <c r="E8" s="231">
        <v>10653</v>
      </c>
      <c r="F8" s="232">
        <v>7257</v>
      </c>
      <c r="G8" s="222"/>
      <c r="H8" s="222"/>
      <c r="I8" s="222"/>
      <c r="J8" s="222"/>
      <c r="K8" s="223"/>
      <c r="L8" s="223"/>
      <c r="M8" s="220"/>
    </row>
    <row r="9" spans="2:13" s="218" customFormat="1" ht="26.25" customHeight="1">
      <c r="B9" s="233" t="s">
        <v>167</v>
      </c>
      <c r="C9" s="234">
        <v>179840</v>
      </c>
      <c r="D9" s="234">
        <v>89692</v>
      </c>
      <c r="E9" s="234">
        <v>90148</v>
      </c>
      <c r="F9" s="235">
        <v>65239</v>
      </c>
      <c r="G9" s="222"/>
      <c r="H9" s="222"/>
      <c r="I9" s="222"/>
      <c r="J9" s="222"/>
      <c r="K9" s="223"/>
      <c r="L9" s="223"/>
      <c r="M9" s="220"/>
    </row>
    <row r="10" spans="2:13" s="218" customFormat="1" ht="26.25" customHeight="1">
      <c r="B10" s="236" t="s">
        <v>165</v>
      </c>
      <c r="C10" s="228">
        <v>158610</v>
      </c>
      <c r="D10" s="228">
        <v>79149</v>
      </c>
      <c r="E10" s="228">
        <v>79461</v>
      </c>
      <c r="F10" s="229">
        <v>57876</v>
      </c>
      <c r="G10" s="222"/>
      <c r="H10" s="222"/>
      <c r="I10" s="222"/>
      <c r="J10" s="222"/>
      <c r="K10" s="223"/>
      <c r="L10" s="223"/>
      <c r="M10" s="220"/>
    </row>
    <row r="11" spans="2:13" s="218" customFormat="1" ht="26.25" customHeight="1">
      <c r="B11" s="237" t="s">
        <v>166</v>
      </c>
      <c r="C11" s="238">
        <v>21230</v>
      </c>
      <c r="D11" s="238">
        <v>10543</v>
      </c>
      <c r="E11" s="238">
        <v>10687</v>
      </c>
      <c r="F11" s="239">
        <v>7363</v>
      </c>
      <c r="G11" s="222"/>
      <c r="H11" s="222"/>
      <c r="I11" s="222"/>
      <c r="J11" s="222"/>
      <c r="K11" s="223"/>
      <c r="L11" s="223"/>
      <c r="M11" s="220"/>
    </row>
    <row r="12" spans="2:13" s="240" customFormat="1" ht="26.25" customHeight="1">
      <c r="B12" s="241" t="s">
        <v>168</v>
      </c>
      <c r="C12" s="242">
        <v>180051</v>
      </c>
      <c r="D12" s="242">
        <v>89780</v>
      </c>
      <c r="E12" s="242">
        <v>90271</v>
      </c>
      <c r="F12" s="243">
        <v>66016</v>
      </c>
      <c r="G12" s="244"/>
      <c r="H12" s="244"/>
      <c r="I12" s="244"/>
      <c r="J12" s="244"/>
      <c r="K12" s="214"/>
      <c r="L12" s="214"/>
      <c r="M12" s="245"/>
    </row>
    <row r="13" spans="2:13" s="240" customFormat="1" ht="26.25" customHeight="1">
      <c r="B13" s="233" t="s">
        <v>169</v>
      </c>
      <c r="C13" s="246">
        <v>180121</v>
      </c>
      <c r="D13" s="246">
        <v>89796</v>
      </c>
      <c r="E13" s="246">
        <v>90325</v>
      </c>
      <c r="F13" s="247">
        <v>66693</v>
      </c>
      <c r="G13" s="248"/>
      <c r="H13" s="248"/>
      <c r="I13" s="248"/>
      <c r="J13" s="248"/>
      <c r="K13" s="245"/>
      <c r="L13" s="245"/>
      <c r="M13" s="245"/>
    </row>
    <row r="14" spans="2:13" ht="26.25" customHeight="1" thickBot="1">
      <c r="B14" s="249" t="s">
        <v>170</v>
      </c>
      <c r="C14" s="250">
        <v>180160</v>
      </c>
      <c r="D14" s="250">
        <v>89835</v>
      </c>
      <c r="E14" s="250">
        <v>90325</v>
      </c>
      <c r="F14" s="251">
        <v>67314</v>
      </c>
      <c r="G14" s="244"/>
      <c r="H14" s="244"/>
      <c r="I14" s="244"/>
      <c r="J14" s="244"/>
      <c r="K14" s="252"/>
      <c r="L14" s="253"/>
      <c r="M14" s="216"/>
    </row>
    <row r="15" spans="2:13" ht="26.25" customHeight="1">
      <c r="B15" s="254"/>
      <c r="C15" s="244"/>
      <c r="D15" s="244"/>
      <c r="E15" s="244"/>
      <c r="F15" s="255"/>
      <c r="G15" s="244"/>
      <c r="H15" s="244"/>
      <c r="I15" s="244"/>
      <c r="J15" s="244"/>
      <c r="K15" s="252"/>
      <c r="L15" s="253"/>
      <c r="M15" s="216"/>
    </row>
    <row r="16" spans="2:13" s="256" customFormat="1" ht="26.25" customHeight="1" thickBot="1">
      <c r="B16" s="257" t="s">
        <v>171</v>
      </c>
      <c r="C16" s="258"/>
      <c r="D16" s="258"/>
      <c r="E16" s="259"/>
      <c r="F16" s="260" t="s">
        <v>160</v>
      </c>
      <c r="G16" s="261"/>
      <c r="H16" s="261"/>
      <c r="I16" s="262"/>
      <c r="J16" s="261"/>
      <c r="K16" s="261"/>
      <c r="L16" s="261"/>
      <c r="M16" s="262"/>
    </row>
    <row r="17" spans="1:13" s="256" customFormat="1" ht="26.25" customHeight="1" thickBot="1">
      <c r="B17" s="320" t="s">
        <v>161</v>
      </c>
      <c r="C17" s="322" t="s">
        <v>171</v>
      </c>
      <c r="D17" s="322"/>
      <c r="E17" s="322"/>
      <c r="F17" s="323"/>
      <c r="G17" s="261"/>
      <c r="H17" s="261"/>
      <c r="I17" s="261"/>
      <c r="J17" s="261"/>
      <c r="K17" s="261"/>
      <c r="L17" s="261"/>
      <c r="M17" s="262"/>
    </row>
    <row r="18" spans="1:13" s="256" customFormat="1" ht="26.25" customHeight="1">
      <c r="B18" s="321"/>
      <c r="C18" s="263" t="s">
        <v>163</v>
      </c>
      <c r="D18" s="263" t="s">
        <v>5</v>
      </c>
      <c r="E18" s="263" t="s">
        <v>6</v>
      </c>
      <c r="F18" s="264" t="s">
        <v>3</v>
      </c>
      <c r="G18" s="261"/>
      <c r="H18" s="261"/>
      <c r="I18" s="261"/>
      <c r="J18" s="261"/>
      <c r="K18" s="261"/>
      <c r="L18" s="261"/>
      <c r="M18" s="262"/>
    </row>
    <row r="19" spans="1:13" s="256" customFormat="1" ht="26.25" customHeight="1">
      <c r="B19" s="265" t="s">
        <v>172</v>
      </c>
      <c r="C19" s="266">
        <f>SUM(C20:C21)</f>
        <v>7115</v>
      </c>
      <c r="D19" s="266">
        <f>SUM(D20:D21)</f>
        <v>3696</v>
      </c>
      <c r="E19" s="266">
        <f>SUM(E20:E21)</f>
        <v>3419</v>
      </c>
      <c r="F19" s="267">
        <f>SUM(F20:F21)</f>
        <v>4292</v>
      </c>
      <c r="G19" s="261"/>
      <c r="H19" s="261"/>
      <c r="I19" s="261"/>
      <c r="J19" s="261"/>
      <c r="K19" s="261"/>
      <c r="L19" s="261"/>
      <c r="M19" s="262"/>
    </row>
    <row r="20" spans="1:13" s="256" customFormat="1" ht="26.25" customHeight="1">
      <c r="B20" s="268" t="s">
        <v>165</v>
      </c>
      <c r="C20" s="228">
        <v>5904</v>
      </c>
      <c r="D20" s="228">
        <v>3025</v>
      </c>
      <c r="E20" s="228">
        <v>2879</v>
      </c>
      <c r="F20" s="269">
        <v>3583</v>
      </c>
      <c r="G20" s="261"/>
      <c r="H20" s="261"/>
      <c r="I20" s="261"/>
      <c r="J20" s="261"/>
      <c r="K20" s="261"/>
      <c r="L20" s="261"/>
      <c r="M20" s="262"/>
    </row>
    <row r="21" spans="1:13" s="256" customFormat="1" ht="26.25" customHeight="1">
      <c r="B21" s="270" t="s">
        <v>166</v>
      </c>
      <c r="C21" s="238">
        <v>1211</v>
      </c>
      <c r="D21" s="238">
        <v>671</v>
      </c>
      <c r="E21" s="238">
        <v>540</v>
      </c>
      <c r="F21" s="271">
        <v>709</v>
      </c>
      <c r="G21" s="261"/>
      <c r="H21" s="261"/>
      <c r="I21" s="261"/>
      <c r="J21" s="261"/>
      <c r="K21" s="261"/>
      <c r="L21" s="261"/>
      <c r="M21" s="262"/>
    </row>
    <row r="22" spans="1:13" s="256" customFormat="1" ht="26.25" customHeight="1">
      <c r="B22" s="265" t="s">
        <v>167</v>
      </c>
      <c r="C22" s="266">
        <f>SUM(C23:C24)</f>
        <v>6404</v>
      </c>
      <c r="D22" s="266">
        <f>SUM(D23:D24)</f>
        <v>3249</v>
      </c>
      <c r="E22" s="266">
        <f>SUM(E23:E24)</f>
        <v>3155</v>
      </c>
      <c r="F22" s="267">
        <f>SUM(F23:F24)</f>
        <v>3880</v>
      </c>
      <c r="G22" s="261"/>
      <c r="H22" s="261"/>
      <c r="I22" s="261"/>
      <c r="J22" s="261"/>
      <c r="K22" s="261"/>
      <c r="L22" s="261"/>
      <c r="M22" s="262"/>
    </row>
    <row r="23" spans="1:13" s="256" customFormat="1" ht="26.25" customHeight="1">
      <c r="B23" s="268" t="s">
        <v>165</v>
      </c>
      <c r="C23" s="228">
        <v>5339</v>
      </c>
      <c r="D23" s="228">
        <v>2666</v>
      </c>
      <c r="E23" s="228">
        <v>2673</v>
      </c>
      <c r="F23" s="269">
        <v>3247</v>
      </c>
      <c r="G23" s="261"/>
      <c r="H23" s="261"/>
      <c r="I23" s="261"/>
      <c r="J23" s="261"/>
      <c r="K23" s="261"/>
      <c r="L23" s="261"/>
      <c r="M23" s="262"/>
    </row>
    <row r="24" spans="1:13" s="256" customFormat="1" ht="26.25" customHeight="1">
      <c r="B24" s="270" t="s">
        <v>166</v>
      </c>
      <c r="C24" s="238">
        <v>1065</v>
      </c>
      <c r="D24" s="238">
        <v>583</v>
      </c>
      <c r="E24" s="238">
        <v>482</v>
      </c>
      <c r="F24" s="271">
        <v>633</v>
      </c>
      <c r="G24" s="261"/>
      <c r="H24" s="261"/>
      <c r="I24" s="261"/>
      <c r="J24" s="261"/>
      <c r="K24" s="261"/>
      <c r="L24" s="261"/>
      <c r="M24" s="262"/>
    </row>
    <row r="25" spans="1:13" s="256" customFormat="1" ht="26.25" customHeight="1">
      <c r="B25" s="272" t="s">
        <v>168</v>
      </c>
      <c r="C25" s="273">
        <v>5805</v>
      </c>
      <c r="D25" s="273">
        <v>2874</v>
      </c>
      <c r="E25" s="273">
        <v>2931</v>
      </c>
      <c r="F25" s="274">
        <v>3548</v>
      </c>
      <c r="G25" s="261"/>
      <c r="H25" s="261"/>
      <c r="I25" s="261"/>
      <c r="J25" s="261"/>
      <c r="K25" s="261"/>
      <c r="L25" s="261"/>
      <c r="M25" s="262"/>
    </row>
    <row r="26" spans="1:13" s="256" customFormat="1" ht="26.25" customHeight="1">
      <c r="B26" s="233" t="s">
        <v>169</v>
      </c>
      <c r="C26" s="275">
        <v>5540</v>
      </c>
      <c r="D26" s="275">
        <v>2711</v>
      </c>
      <c r="E26" s="275">
        <v>2829</v>
      </c>
      <c r="F26" s="276">
        <v>3375</v>
      </c>
      <c r="G26" s="261"/>
      <c r="H26" s="261"/>
      <c r="I26" s="261"/>
      <c r="J26" s="261"/>
      <c r="K26" s="261"/>
      <c r="L26" s="261"/>
      <c r="M26" s="262"/>
    </row>
    <row r="27" spans="1:13" s="256" customFormat="1" ht="26.25" customHeight="1" thickBot="1">
      <c r="B27" s="249" t="s">
        <v>170</v>
      </c>
      <c r="C27" s="250">
        <v>4918</v>
      </c>
      <c r="D27" s="250">
        <v>2375</v>
      </c>
      <c r="E27" s="250">
        <v>2543</v>
      </c>
      <c r="F27" s="251">
        <v>2526</v>
      </c>
      <c r="G27" s="261"/>
      <c r="H27" s="261"/>
      <c r="I27" s="261"/>
      <c r="J27" s="261"/>
      <c r="K27" s="261"/>
      <c r="L27" s="261"/>
      <c r="M27" s="262"/>
    </row>
    <row r="28" spans="1:13" s="256" customFormat="1" ht="15" customHeight="1">
      <c r="B28" s="262"/>
      <c r="C28" s="261"/>
      <c r="D28" s="261"/>
      <c r="F28" s="253" t="s">
        <v>173</v>
      </c>
      <c r="G28" s="261"/>
      <c r="H28" s="261"/>
      <c r="I28" s="261"/>
      <c r="J28" s="261"/>
      <c r="K28" s="261"/>
      <c r="L28" s="261"/>
      <c r="M28" s="262"/>
    </row>
    <row r="30" spans="1:13">
      <c r="A30" s="212" t="s">
        <v>174</v>
      </c>
    </row>
    <row r="31" spans="1:13">
      <c r="A31" s="212" t="s">
        <v>175</v>
      </c>
    </row>
  </sheetData>
  <mergeCells count="5">
    <mergeCell ref="B4:B5"/>
    <mergeCell ref="C4:E4"/>
    <mergeCell ref="F4:F5"/>
    <mergeCell ref="B17:B18"/>
    <mergeCell ref="C17:F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&amp;C‐20‐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13</vt:lpstr>
      <vt:lpstr>14</vt:lpstr>
      <vt:lpstr>15</vt:lpstr>
      <vt:lpstr>16</vt:lpstr>
      <vt:lpstr>17</vt:lpstr>
      <vt:lpstr>18</vt:lpstr>
      <vt:lpstr>19</vt:lpstr>
      <vt:lpstr>20</vt:lpstr>
      <vt:lpstr>'20'!Print_Area</vt:lpstr>
    </vt:vector>
  </TitlesOfParts>
  <Company>豊川市役所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細野　雅彦</dc:creator>
  <cp:lastModifiedBy>藤井　利依子</cp:lastModifiedBy>
  <cp:lastPrinted>2014-09-24T01:43:43Z</cp:lastPrinted>
  <dcterms:created xsi:type="dcterms:W3CDTF">2014-03-05T06:45:48Z</dcterms:created>
  <dcterms:modified xsi:type="dcterms:W3CDTF">2014-09-24T04:51:14Z</dcterms:modified>
</cp:coreProperties>
</file>