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C7B21BD3-E8C9-4360-A6B4-E2AF826F4CEE}" xr6:coauthVersionLast="47" xr6:coauthVersionMax="47" xr10:uidLastSave="{00000000-0000-0000-0000-000000000000}"/>
  <bookViews>
    <workbookView xWindow="-120" yWindow="-120" windowWidth="24240" windowHeight="13140" xr2:uid="{0D97343B-871E-40A9-A7B0-81B93812B579}"/>
  </bookViews>
  <sheets>
    <sheet name="週休2日" sheetId="8" r:id="rId1"/>
    <sheet name="（記載例）【計画】週休2日 " sheetId="10" r:id="rId2"/>
    <sheet name="（記載例）【実績】週休2日" sheetId="9" r:id="rId3"/>
    <sheet name="リスト" sheetId="2" r:id="rId4"/>
  </sheets>
  <definedNames>
    <definedName name="_xlnm.Print_Area" localSheetId="1">'（記載例）【計画】週休2日 '!$A$1:$M$51</definedName>
    <definedName name="_xlnm.Print_Area" localSheetId="2">'（記載例）【実績】週休2日'!$A$1:$M$51</definedName>
    <definedName name="_xlnm.Print_Area" localSheetId="0">週休2日!$A$1:$M$194</definedName>
    <definedName name="_xlnm.Print_Titles" localSheetId="1">'（記載例）【計画】週休2日 '!$8:$10</definedName>
    <definedName name="_xlnm.Print_Titles" localSheetId="2">'（記載例）【実績】週休2日'!$8:$10</definedName>
    <definedName name="_xlnm.Print_Titles" localSheetId="0">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0" l="1"/>
  <c r="H48" i="9"/>
  <c r="L41" i="10"/>
  <c r="K41" i="10"/>
  <c r="L38" i="10"/>
  <c r="K38" i="10"/>
  <c r="L35" i="10"/>
  <c r="K35" i="10"/>
  <c r="L32" i="10"/>
  <c r="K32" i="10"/>
  <c r="L29" i="10"/>
  <c r="K29" i="10"/>
  <c r="L26" i="10"/>
  <c r="K26" i="10"/>
  <c r="L23" i="10"/>
  <c r="K23" i="10"/>
  <c r="L20" i="10"/>
  <c r="K20" i="10"/>
  <c r="L17" i="10"/>
  <c r="K17" i="10"/>
  <c r="L14" i="10"/>
  <c r="K14" i="10"/>
  <c r="L11" i="10"/>
  <c r="L44" i="10" s="1"/>
  <c r="K11" i="10"/>
  <c r="K44" i="10" s="1"/>
  <c r="M7" i="10"/>
  <c r="C11" i="10" s="1"/>
  <c r="D11" i="10" s="1"/>
  <c r="E11" i="10" s="1"/>
  <c r="F11" i="10" s="1"/>
  <c r="G11" i="10" s="1"/>
  <c r="H11" i="10" s="1"/>
  <c r="I11" i="10" s="1"/>
  <c r="C14" i="10" s="1"/>
  <c r="D14" i="10" s="1"/>
  <c r="E14" i="10" s="1"/>
  <c r="F14" i="10" s="1"/>
  <c r="G14" i="10" s="1"/>
  <c r="H14" i="10" s="1"/>
  <c r="I14" i="10" s="1"/>
  <c r="C17" i="10" s="1"/>
  <c r="D17" i="10" s="1"/>
  <c r="E17" i="10" s="1"/>
  <c r="F17" i="10" s="1"/>
  <c r="G17" i="10" s="1"/>
  <c r="H17" i="10" s="1"/>
  <c r="I17" i="10" s="1"/>
  <c r="C20" i="10" s="1"/>
  <c r="D20" i="10" s="1"/>
  <c r="E20" i="10" s="1"/>
  <c r="F20" i="10" s="1"/>
  <c r="G20" i="10" s="1"/>
  <c r="H20" i="10" s="1"/>
  <c r="I20" i="10" s="1"/>
  <c r="C23" i="10" s="1"/>
  <c r="D23" i="10" s="1"/>
  <c r="E23" i="10" s="1"/>
  <c r="F23" i="10" s="1"/>
  <c r="G23" i="10" s="1"/>
  <c r="H23" i="10" s="1"/>
  <c r="I23" i="10" s="1"/>
  <c r="C26" i="10" s="1"/>
  <c r="D26" i="10" s="1"/>
  <c r="E26" i="10" s="1"/>
  <c r="F26" i="10" s="1"/>
  <c r="G26" i="10" s="1"/>
  <c r="H26" i="10" s="1"/>
  <c r="I26" i="10" s="1"/>
  <c r="C29" i="10" s="1"/>
  <c r="D29" i="10" s="1"/>
  <c r="E29" i="10" s="1"/>
  <c r="F29" i="10" s="1"/>
  <c r="G29" i="10" s="1"/>
  <c r="H29" i="10" s="1"/>
  <c r="I29" i="10" s="1"/>
  <c r="C32" i="10" s="1"/>
  <c r="D32" i="10" s="1"/>
  <c r="E32" i="10" s="1"/>
  <c r="F32" i="10" s="1"/>
  <c r="G32" i="10" s="1"/>
  <c r="H32" i="10" s="1"/>
  <c r="I32" i="10" s="1"/>
  <c r="C35" i="10" s="1"/>
  <c r="D35" i="10" s="1"/>
  <c r="E35" i="10" s="1"/>
  <c r="F35" i="10" s="1"/>
  <c r="G35" i="10" s="1"/>
  <c r="H35" i="10" s="1"/>
  <c r="I35" i="10" s="1"/>
  <c r="C38" i="10" s="1"/>
  <c r="D38" i="10" s="1"/>
  <c r="E38" i="10" s="1"/>
  <c r="F38" i="10" s="1"/>
  <c r="G38" i="10" s="1"/>
  <c r="H38" i="10" s="1"/>
  <c r="I38" i="10" s="1"/>
  <c r="C41" i="10" s="1"/>
  <c r="D41" i="10" s="1"/>
  <c r="E41" i="10" s="1"/>
  <c r="F41" i="10" s="1"/>
  <c r="G41" i="10" s="1"/>
  <c r="H41" i="10" s="1"/>
  <c r="I41" i="10" s="1"/>
  <c r="I5" i="10"/>
  <c r="C5" i="10"/>
  <c r="C11" i="9"/>
  <c r="M7" i="9"/>
  <c r="M7" i="8"/>
  <c r="C11" i="8" s="1"/>
  <c r="D11" i="9"/>
  <c r="E11" i="9" s="1"/>
  <c r="K41" i="9"/>
  <c r="L41" i="9"/>
  <c r="K38" i="9"/>
  <c r="K35" i="9"/>
  <c r="K11" i="9"/>
  <c r="K14" i="9"/>
  <c r="L14" i="9"/>
  <c r="D50" i="10" l="1"/>
  <c r="D48" i="10"/>
  <c r="B50" i="10"/>
  <c r="F50" i="10" s="1"/>
  <c r="H50" i="10" s="1"/>
  <c r="B48" i="10"/>
  <c r="F48" i="10" s="1"/>
  <c r="I5" i="9" l="1"/>
  <c r="C5" i="9"/>
  <c r="L11" i="9"/>
  <c r="L38" i="9" l="1"/>
  <c r="L35" i="9"/>
  <c r="L32" i="9"/>
  <c r="K32" i="9"/>
  <c r="L29" i="9"/>
  <c r="K29" i="9"/>
  <c r="L26" i="9"/>
  <c r="K26" i="9"/>
  <c r="L23" i="9"/>
  <c r="K23" i="9"/>
  <c r="L20" i="9"/>
  <c r="K20" i="9"/>
  <c r="L17" i="9"/>
  <c r="K17" i="9"/>
  <c r="K44" i="9"/>
  <c r="F11" i="9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L44" i="9" l="1"/>
  <c r="B48" i="9" s="1"/>
  <c r="L170" i="8"/>
  <c r="B176" i="8" s="1"/>
  <c r="D50" i="9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B50" i="9" l="1"/>
  <c r="D48" i="9"/>
  <c r="F48" i="9" s="1"/>
  <c r="B174" i="8"/>
  <c r="D176" i="8"/>
  <c r="F176" i="8" s="1"/>
  <c r="H176" i="8" s="1"/>
  <c r="D174" i="8"/>
  <c r="F174" i="8" l="1"/>
  <c r="H174" i="8" s="1"/>
  <c r="F50" i="9"/>
  <c r="H50" i="9" s="1"/>
</calcChain>
</file>

<file path=xl/sharedStrings.xml><?xml version="1.0" encoding="utf-8"?>
<sst xmlns="http://schemas.openxmlformats.org/spreadsheetml/2006/main" count="433" uniqueCount="62">
  <si>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</si>
  <si>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</si>
  <si>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</si>
  <si>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</si>
  <si>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</si>
  <si>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</si>
  <si>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</si>
  <si>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</si>
  <si>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</si>
  <si>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</si>
  <si>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</si>
  <si>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</si>
  <si>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</si>
  <si>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</si>
  <si>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</si>
  <si>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</si>
  <si>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</si>
  <si>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</si>
  <si>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計</t>
    <rPh sb="0" eb="1">
      <t>ケイ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</si>
  <si>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</si>
  <si>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</si>
  <si>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</si>
  <si>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</si>
  <si>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</si>
  <si>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</si>
  <si>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</si>
  <si>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</si>
  <si>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</si>
  <si>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</si>
  <si>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</si>
  <si>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</si>
  <si>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</si>
  <si>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</si>
  <si>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</si>
  <si>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</si>
  <si>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</si>
  <si>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</si>
  <si>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</si>
  <si>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4週未満</t>
    <rPh sb="1" eb="4">
      <t>シュウミマン</t>
    </rPh>
    <phoneticPr fontId="2"/>
  </si>
  <si>
    <t>計画　・　実績</t>
    <rPh sb="0" eb="2">
      <t>ケイカク</t>
    </rPh>
    <rPh sb="5" eb="7">
      <t>ジッセキ</t>
    </rPh>
    <phoneticPr fontId="2"/>
  </si>
  <si>
    <t>○○○○建設株式会社</t>
    <rPh sb="4" eb="10">
      <t>ケンセツカブシキカイシャ</t>
    </rPh>
    <phoneticPr fontId="2"/>
  </si>
  <si>
    <t>△△課</t>
    <rPh sb="2" eb="3">
      <t>カ</t>
    </rPh>
    <phoneticPr fontId="2"/>
  </si>
  <si>
    <t>着手日</t>
    <rPh sb="0" eb="2">
      <t>チャクシュ</t>
    </rPh>
    <rPh sb="2" eb="3">
      <t>ヒ</t>
    </rPh>
    <phoneticPr fontId="2"/>
  </si>
  <si>
    <t>6/9は片づけ</t>
    <rPh sb="4" eb="5">
      <t>カタ</t>
    </rPh>
    <phoneticPr fontId="2"/>
  </si>
  <si>
    <t>4/13の振替</t>
    <rPh sb="5" eb="7">
      <t>フリカエ</t>
    </rPh>
    <phoneticPr fontId="2"/>
  </si>
  <si>
    <t>工期外</t>
    <rPh sb="0" eb="2">
      <t>コウキ</t>
    </rPh>
    <rPh sb="2" eb="3">
      <t>ガイ</t>
    </rPh>
    <phoneticPr fontId="2"/>
  </si>
  <si>
    <t>4/1～4/4は準備工</t>
    <rPh sb="8" eb="11">
      <t>ジュンビコウ</t>
    </rPh>
    <phoneticPr fontId="2"/>
  </si>
  <si>
    <t>4/29祝日の振替</t>
    <rPh sb="4" eb="6">
      <t>シュクジツ</t>
    </rPh>
    <rPh sb="7" eb="9">
      <t>フリカエ</t>
    </rPh>
    <phoneticPr fontId="2"/>
  </si>
  <si>
    <t>6/7は片づけ</t>
    <rPh sb="4" eb="5">
      <t>カタ</t>
    </rPh>
    <phoneticPr fontId="2"/>
  </si>
  <si>
    <t>6/6～6/7は片づけ</t>
    <rPh sb="8" eb="9">
      <t>カタ</t>
    </rPh>
    <phoneticPr fontId="2"/>
  </si>
  <si>
    <t>完了日</t>
    <rPh sb="0" eb="2">
      <t>カンリョウ</t>
    </rPh>
    <rPh sb="2" eb="3">
      <t>ヒ</t>
    </rPh>
    <phoneticPr fontId="2"/>
  </si>
  <si>
    <t>※備考欄に、着手日、完了日を記載すること。</t>
    <rPh sb="1" eb="4">
      <t>ビコウラン</t>
    </rPh>
    <rPh sb="6" eb="8">
      <t>チャクシュ</t>
    </rPh>
    <rPh sb="8" eb="9">
      <t>ヒ</t>
    </rPh>
    <rPh sb="10" eb="12">
      <t>カンリョウ</t>
    </rPh>
    <rPh sb="12" eb="13">
      <t>ヒ</t>
    </rPh>
    <rPh sb="14" eb="16">
      <t>キサイ</t>
    </rPh>
    <phoneticPr fontId="2"/>
  </si>
  <si>
    <t>5/7は4/26の振替休工</t>
    <rPh sb="11" eb="13">
      <t>キュウコウ</t>
    </rPh>
    <phoneticPr fontId="2"/>
  </si>
  <si>
    <t>5/19は5/17の振替休工</t>
    <rPh sb="10" eb="12">
      <t>フリカエ</t>
    </rPh>
    <rPh sb="12" eb="14">
      <t>キュウコウ</t>
    </rPh>
    <phoneticPr fontId="2"/>
  </si>
  <si>
    <t>4/23,4/24は4/12、4/13の振替</t>
    <rPh sb="20" eb="22">
      <t>フリカエ</t>
    </rPh>
    <phoneticPr fontId="2"/>
  </si>
  <si>
    <t>5/26は5/25の振替
5/30天候不良</t>
    <rPh sb="10" eb="12">
      <t>フリカエ</t>
    </rPh>
    <rPh sb="17" eb="19">
      <t>テンコウ</t>
    </rPh>
    <rPh sb="19" eb="21">
      <t>フリョウ</t>
    </rPh>
    <phoneticPr fontId="2"/>
  </si>
  <si>
    <t>完了日</t>
    <rPh sb="0" eb="3">
      <t>カンリョウビ</t>
    </rPh>
    <phoneticPr fontId="2"/>
  </si>
  <si>
    <t>週休2日制工事　　休日取得計画表</t>
    <rPh sb="0" eb="2">
      <t>シュウキュウ</t>
    </rPh>
    <rPh sb="3" eb="5">
      <t>ニチセイ</t>
    </rPh>
    <rPh sb="5" eb="7">
      <t>コウジ</t>
    </rPh>
    <rPh sb="9" eb="11">
      <t>キュウジツ</t>
    </rPh>
    <rPh sb="11" eb="13">
      <t>シュトク</t>
    </rPh>
    <rPh sb="13" eb="15">
      <t>ケイカク</t>
    </rPh>
    <rPh sb="15" eb="16">
      <t>ヒョウ</t>
    </rPh>
    <phoneticPr fontId="2"/>
  </si>
  <si>
    <t>週休2日制工事　　休日実績報告表</t>
    <rPh sb="0" eb="2">
      <t>シュウキュウ</t>
    </rPh>
    <rPh sb="3" eb="5">
      <t>ニチセイ</t>
    </rPh>
    <rPh sb="5" eb="7">
      <t>コウジ</t>
    </rPh>
    <rPh sb="9" eb="11">
      <t>キュウジツ</t>
    </rPh>
    <rPh sb="11" eb="15">
      <t>ジッセキホウコク</t>
    </rPh>
    <rPh sb="15" eb="16">
      <t>ヒョウ</t>
    </rPh>
    <phoneticPr fontId="2"/>
  </si>
  <si>
    <t>別紙1</t>
    <rPh sb="0" eb="2">
      <t>ベッシ</t>
    </rPh>
    <phoneticPr fontId="2"/>
  </si>
  <si>
    <t>週休2日工事　　休日取得計画表　・　休日実績報告表</t>
    <rPh sb="0" eb="2">
      <t>シュウキュウ</t>
    </rPh>
    <rPh sb="3" eb="4">
      <t>ニチ</t>
    </rPh>
    <rPh sb="4" eb="6">
      <t>コウジ</t>
    </rPh>
    <rPh sb="8" eb="10">
      <t>キュウジツ</t>
    </rPh>
    <rPh sb="10" eb="14">
      <t>シュトクケイカク</t>
    </rPh>
    <rPh sb="18" eb="20">
      <t>キュウジツ</t>
    </rPh>
    <rPh sb="20" eb="24">
      <t>ジッセキホウコク</t>
    </rPh>
    <phoneticPr fontId="2"/>
  </si>
  <si>
    <t>週休２日工事</t>
    <rPh sb="0" eb="2">
      <t>シュウキュウ</t>
    </rPh>
    <rPh sb="3" eb="4">
      <t>ニチ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</si>
</sst>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3" fillId="0" borderId="3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3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180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32" xfId="0" applyFont="1" applyBorder="1">
      <alignment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810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A1:N197"/>
  <sheetViews>
    <sheetView tabSelected="1"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K8" sqref="K8:L8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84" t="s">
        <v>60</v>
      </c>
      <c r="C1" s="84"/>
      <c r="D1" s="84"/>
      <c r="E1" s="84"/>
      <c r="F1" s="84"/>
      <c r="G1" s="84"/>
      <c r="H1" s="84"/>
      <c r="I1" s="84"/>
      <c r="J1" s="84"/>
      <c r="K1" s="84"/>
      <c r="L1" s="49" t="s">
        <v>59</v>
      </c>
      <c r="M1" s="49"/>
      <c r="N1" s="33"/>
    </row>
    <row r="2" spans="2:14" ht="14.25" customHeight="1" x14ac:dyDescent="0.4">
      <c r="B2" s="9"/>
    </row>
    <row r="3" spans="2:14" ht="14.25" customHeight="1" x14ac:dyDescent="0.4">
      <c r="B3" s="14" t="s">
        <v>19</v>
      </c>
      <c r="C3" s="85" t="s">
        <v>23</v>
      </c>
      <c r="D3" s="85"/>
      <c r="E3" s="85"/>
      <c r="F3" s="85"/>
      <c r="G3" s="85"/>
      <c r="H3" s="14" t="s">
        <v>29</v>
      </c>
      <c r="I3" s="85" t="s">
        <v>61</v>
      </c>
      <c r="J3" s="85"/>
      <c r="K3" s="85"/>
    </row>
    <row r="4" spans="2:14" ht="14.25" customHeight="1" x14ac:dyDescent="0.4">
      <c r="B4" s="14" t="s">
        <v>28</v>
      </c>
      <c r="C4" s="86" t="s">
        <v>32</v>
      </c>
      <c r="D4" s="86"/>
      <c r="E4" s="86"/>
      <c r="F4" s="86"/>
      <c r="G4" s="86"/>
      <c r="H4" s="15"/>
    </row>
    <row r="5" spans="2:14" ht="14.25" customHeight="1" x14ac:dyDescent="0.4">
      <c r="B5" s="14" t="s">
        <v>20</v>
      </c>
      <c r="C5" s="85" t="s">
        <v>40</v>
      </c>
      <c r="D5" s="85"/>
      <c r="E5" s="85"/>
      <c r="F5" s="85"/>
      <c r="G5" s="85"/>
      <c r="H5" s="14" t="s">
        <v>21</v>
      </c>
      <c r="I5" s="85" t="s">
        <v>41</v>
      </c>
      <c r="J5" s="85"/>
      <c r="K5" s="85"/>
    </row>
    <row r="6" spans="2:14" ht="14.25" customHeight="1" thickBot="1" x14ac:dyDescent="0.45">
      <c r="B6" s="14"/>
      <c r="C6" s="6"/>
      <c r="D6" s="6"/>
      <c r="E6" s="6"/>
      <c r="F6" s="6"/>
      <c r="G6" s="6"/>
      <c r="H6" s="14"/>
      <c r="I6" s="6"/>
      <c r="J6" s="6"/>
      <c r="K6" s="6"/>
    </row>
    <row r="7" spans="2:14" ht="14.25" customHeight="1" thickBot="1" x14ac:dyDescent="0.45">
      <c r="E7" s="27"/>
      <c r="F7" s="6"/>
      <c r="G7" s="6"/>
      <c r="H7" s="14"/>
      <c r="I7" s="6"/>
      <c r="J7" s="6"/>
      <c r="K7" s="14" t="s">
        <v>34</v>
      </c>
      <c r="L7" s="31">
        <v>45748</v>
      </c>
      <c r="M7" s="30">
        <f>WEEKDAY($L$7)</f>
        <v>3</v>
      </c>
    </row>
    <row r="8" spans="2:14" ht="11.25" customHeight="1" x14ac:dyDescent="0.4">
      <c r="B8" s="87"/>
      <c r="C8" s="90" t="s">
        <v>0</v>
      </c>
      <c r="D8" s="69" t="s">
        <v>1</v>
      </c>
      <c r="E8" s="69" t="s">
        <v>2</v>
      </c>
      <c r="F8" s="69" t="s">
        <v>3</v>
      </c>
      <c r="G8" s="69" t="s">
        <v>4</v>
      </c>
      <c r="H8" s="69" t="s">
        <v>5</v>
      </c>
      <c r="I8" s="72" t="s">
        <v>6</v>
      </c>
      <c r="J8" s="75" t="s">
        <v>9</v>
      </c>
      <c r="K8" s="78" t="s">
        <v>39</v>
      </c>
      <c r="L8" s="79"/>
    </row>
    <row r="9" spans="2:14" ht="11.25" customHeight="1" x14ac:dyDescent="0.4">
      <c r="B9" s="88"/>
      <c r="C9" s="91"/>
      <c r="D9" s="70"/>
      <c r="E9" s="70"/>
      <c r="F9" s="70"/>
      <c r="G9" s="70"/>
      <c r="H9" s="70"/>
      <c r="I9" s="73"/>
      <c r="J9" s="76"/>
      <c r="K9" s="80" t="s">
        <v>14</v>
      </c>
      <c r="L9" s="81"/>
    </row>
    <row r="10" spans="2:14" s="8" customFormat="1" ht="26.25" customHeight="1" thickBot="1" x14ac:dyDescent="0.45">
      <c r="B10" s="89"/>
      <c r="C10" s="92"/>
      <c r="D10" s="71"/>
      <c r="E10" s="71"/>
      <c r="F10" s="71"/>
      <c r="G10" s="71"/>
      <c r="H10" s="71"/>
      <c r="I10" s="74"/>
      <c r="J10" s="77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45746</v>
      </c>
      <c r="D11" s="28">
        <f>C11+1</f>
        <v>45747</v>
      </c>
      <c r="E11" s="28">
        <f t="shared" ref="E11:I11" si="0">D11+1</f>
        <v>45748</v>
      </c>
      <c r="F11" s="28">
        <f t="shared" si="0"/>
        <v>45749</v>
      </c>
      <c r="G11" s="28">
        <f t="shared" si="0"/>
        <v>45750</v>
      </c>
      <c r="H11" s="28">
        <f t="shared" si="0"/>
        <v>45751</v>
      </c>
      <c r="I11" s="28">
        <f t="shared" si="0"/>
        <v>45752</v>
      </c>
      <c r="J11" s="82"/>
      <c r="K11" s="60">
        <f>COUNTIF(C12:I12,"&lt;&gt;対象外")</f>
        <v>7</v>
      </c>
      <c r="L11" s="63">
        <f>COUNTIF(C12:I12,"*休工*")</f>
        <v>0</v>
      </c>
    </row>
    <row r="12" spans="2:14" s="8" customFormat="1" ht="26.25" customHeight="1" x14ac:dyDescent="0.4">
      <c r="B12" s="17" t="s">
        <v>35</v>
      </c>
      <c r="C12" s="10"/>
      <c r="D12" s="10"/>
      <c r="E12" s="10"/>
      <c r="F12" s="10"/>
      <c r="G12" s="10"/>
      <c r="H12" s="10"/>
      <c r="I12" s="10"/>
      <c r="J12" s="83"/>
      <c r="K12" s="61"/>
      <c r="L12" s="64"/>
    </row>
    <row r="13" spans="2:14" s="8" customFormat="1" ht="26.25" customHeight="1" thickBot="1" x14ac:dyDescent="0.45">
      <c r="B13" s="23" t="s">
        <v>9</v>
      </c>
      <c r="C13" s="21"/>
      <c r="D13" s="21"/>
      <c r="E13" s="21"/>
      <c r="F13" s="21"/>
      <c r="G13" s="21"/>
      <c r="H13" s="21"/>
      <c r="I13" s="21"/>
      <c r="J13" s="83"/>
      <c r="K13" s="62"/>
      <c r="L13" s="65"/>
    </row>
    <row r="14" spans="2:14" s="8" customFormat="1" ht="18.75" customHeight="1" x14ac:dyDescent="0.4">
      <c r="B14" s="26" t="s">
        <v>33</v>
      </c>
      <c r="C14" s="29">
        <f>I11+1</f>
        <v>45753</v>
      </c>
      <c r="D14" s="29">
        <f>C14+1</f>
        <v>45754</v>
      </c>
      <c r="E14" s="29">
        <f t="shared" ref="E14:I14" si="1">D14+1</f>
        <v>45755</v>
      </c>
      <c r="F14" s="29">
        <f t="shared" si="1"/>
        <v>45756</v>
      </c>
      <c r="G14" s="29">
        <f t="shared" si="1"/>
        <v>45757</v>
      </c>
      <c r="H14" s="29">
        <f t="shared" si="1"/>
        <v>45758</v>
      </c>
      <c r="I14" s="29">
        <f t="shared" si="1"/>
        <v>45759</v>
      </c>
      <c r="J14" s="66"/>
      <c r="K14" s="60">
        <f>COUNTIF(C15:I15,"&lt;&gt;対象外")</f>
        <v>7</v>
      </c>
      <c r="L14" s="63">
        <f>COUNTIF(C15:I15,"*休工*")</f>
        <v>0</v>
      </c>
    </row>
    <row r="15" spans="2:14" s="8" customFormat="1" ht="26.25" customHeight="1" x14ac:dyDescent="0.4">
      <c r="B15" s="17" t="s">
        <v>35</v>
      </c>
      <c r="C15" s="10"/>
      <c r="D15" s="10"/>
      <c r="E15" s="10"/>
      <c r="F15" s="10"/>
      <c r="G15" s="10"/>
      <c r="H15" s="10"/>
      <c r="I15" s="10"/>
      <c r="J15" s="67"/>
      <c r="K15" s="61"/>
      <c r="L15" s="64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68"/>
      <c r="K16" s="62"/>
      <c r="L16" s="65"/>
    </row>
    <row r="17" spans="2:12" s="8" customFormat="1" ht="18.75" customHeight="1" x14ac:dyDescent="0.4">
      <c r="B17" s="20" t="s">
        <v>7</v>
      </c>
      <c r="C17" s="28">
        <f>I14+1</f>
        <v>45760</v>
      </c>
      <c r="D17" s="28">
        <f>C17+1</f>
        <v>45761</v>
      </c>
      <c r="E17" s="28">
        <f t="shared" ref="E17:I17" si="2">D17+1</f>
        <v>45762</v>
      </c>
      <c r="F17" s="28">
        <f t="shared" si="2"/>
        <v>45763</v>
      </c>
      <c r="G17" s="28">
        <f t="shared" si="2"/>
        <v>45764</v>
      </c>
      <c r="H17" s="28">
        <f t="shared" si="2"/>
        <v>45765</v>
      </c>
      <c r="I17" s="28">
        <f t="shared" si="2"/>
        <v>45766</v>
      </c>
      <c r="J17" s="57"/>
      <c r="K17" s="60">
        <f t="shared" ref="K17" si="3">COUNTIF(C18:I18,"&lt;&gt;対象外")</f>
        <v>7</v>
      </c>
      <c r="L17" s="63">
        <f>COUNTIF(C18:I18,"*休工*")</f>
        <v>0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/>
      <c r="J18" s="58"/>
      <c r="K18" s="61"/>
      <c r="L18" s="64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59"/>
      <c r="K19" s="62"/>
      <c r="L19" s="65"/>
    </row>
    <row r="20" spans="2:12" s="8" customFormat="1" ht="18.75" customHeight="1" x14ac:dyDescent="0.4">
      <c r="B20" s="26" t="s">
        <v>7</v>
      </c>
      <c r="C20" s="29">
        <f>I17+1</f>
        <v>45767</v>
      </c>
      <c r="D20" s="29">
        <f>C20+1</f>
        <v>45768</v>
      </c>
      <c r="E20" s="29">
        <f t="shared" ref="E20:I20" si="4">D20+1</f>
        <v>45769</v>
      </c>
      <c r="F20" s="29">
        <f t="shared" si="4"/>
        <v>45770</v>
      </c>
      <c r="G20" s="29">
        <f t="shared" si="4"/>
        <v>45771</v>
      </c>
      <c r="H20" s="29">
        <f t="shared" si="4"/>
        <v>45772</v>
      </c>
      <c r="I20" s="29">
        <f t="shared" si="4"/>
        <v>45773</v>
      </c>
      <c r="J20" s="57"/>
      <c r="K20" s="60">
        <f t="shared" ref="K20" si="5">COUNTIF(C21:I21,"&lt;&gt;対象外")</f>
        <v>7</v>
      </c>
      <c r="L20" s="63">
        <f t="shared" ref="L20" si="6">COUNTIF(C21:I21,"*休工*")</f>
        <v>0</v>
      </c>
    </row>
    <row r="21" spans="2:12" s="8" customFormat="1" ht="26.25" customHeight="1" x14ac:dyDescent="0.4">
      <c r="B21" s="17" t="s">
        <v>35</v>
      </c>
      <c r="C21" s="10"/>
      <c r="D21" s="10"/>
      <c r="E21" s="10"/>
      <c r="F21" s="10"/>
      <c r="G21" s="10"/>
      <c r="H21" s="10"/>
      <c r="I21" s="10"/>
      <c r="J21" s="58"/>
      <c r="K21" s="61"/>
      <c r="L21" s="64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59"/>
      <c r="K22" s="62"/>
      <c r="L22" s="65"/>
    </row>
    <row r="23" spans="2:12" s="8" customFormat="1" ht="18.75" customHeight="1" x14ac:dyDescent="0.4">
      <c r="B23" s="20" t="s">
        <v>7</v>
      </c>
      <c r="C23" s="29">
        <f>I20+1</f>
        <v>45774</v>
      </c>
      <c r="D23" s="29">
        <f>C23+1</f>
        <v>45775</v>
      </c>
      <c r="E23" s="29">
        <f t="shared" ref="E23:I23" si="7">D23+1</f>
        <v>45776</v>
      </c>
      <c r="F23" s="29">
        <f t="shared" si="7"/>
        <v>45777</v>
      </c>
      <c r="G23" s="29">
        <f t="shared" si="7"/>
        <v>45778</v>
      </c>
      <c r="H23" s="29">
        <f t="shared" si="7"/>
        <v>45779</v>
      </c>
      <c r="I23" s="29">
        <f t="shared" si="7"/>
        <v>45780</v>
      </c>
      <c r="J23" s="57"/>
      <c r="K23" s="60">
        <f t="shared" ref="K23" si="8">COUNTIF(C24:I24,"&lt;&gt;対象外")</f>
        <v>7</v>
      </c>
      <c r="L23" s="63">
        <f t="shared" ref="L23" si="9">COUNTIF(C24:I24,"*休工*")</f>
        <v>0</v>
      </c>
    </row>
    <row r="24" spans="2:12" s="8" customFormat="1" ht="26.25" customHeight="1" x14ac:dyDescent="0.4">
      <c r="B24" s="17" t="s">
        <v>35</v>
      </c>
      <c r="C24" s="10"/>
      <c r="D24" s="10"/>
      <c r="E24" s="10"/>
      <c r="F24" s="10"/>
      <c r="G24" s="10"/>
      <c r="H24" s="10"/>
      <c r="I24" s="10"/>
      <c r="J24" s="58"/>
      <c r="K24" s="61"/>
      <c r="L24" s="64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59"/>
      <c r="K25" s="62"/>
      <c r="L25" s="65"/>
    </row>
    <row r="26" spans="2:12" s="8" customFormat="1" ht="18.75" customHeight="1" x14ac:dyDescent="0.4">
      <c r="B26" s="26" t="s">
        <v>7</v>
      </c>
      <c r="C26" s="29">
        <f>I23+1</f>
        <v>45781</v>
      </c>
      <c r="D26" s="29">
        <f>C26+1</f>
        <v>45782</v>
      </c>
      <c r="E26" s="29">
        <f t="shared" ref="E26:I26" si="10">D26+1</f>
        <v>45783</v>
      </c>
      <c r="F26" s="29">
        <f t="shared" si="10"/>
        <v>45784</v>
      </c>
      <c r="G26" s="29">
        <f t="shared" si="10"/>
        <v>45785</v>
      </c>
      <c r="H26" s="29">
        <f t="shared" si="10"/>
        <v>45786</v>
      </c>
      <c r="I26" s="29">
        <f t="shared" si="10"/>
        <v>45787</v>
      </c>
      <c r="J26" s="57"/>
      <c r="K26" s="60">
        <f t="shared" ref="K26" si="11">COUNTIF(C27:I27,"&lt;&gt;対象外")</f>
        <v>7</v>
      </c>
      <c r="L26" s="63">
        <f t="shared" ref="L26" si="12">COUNTIF(C27:I27,"*休工*")</f>
        <v>0</v>
      </c>
    </row>
    <row r="27" spans="2:12" s="8" customFormat="1" ht="26.25" customHeight="1" x14ac:dyDescent="0.4">
      <c r="B27" s="17" t="s">
        <v>35</v>
      </c>
      <c r="C27" s="10"/>
      <c r="D27" s="10"/>
      <c r="E27" s="10"/>
      <c r="F27" s="10"/>
      <c r="G27" s="10"/>
      <c r="H27" s="10"/>
      <c r="I27" s="10"/>
      <c r="J27" s="58"/>
      <c r="K27" s="61"/>
      <c r="L27" s="64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59"/>
      <c r="K28" s="62"/>
      <c r="L28" s="65"/>
    </row>
    <row r="29" spans="2:12" s="8" customFormat="1" ht="18.75" customHeight="1" x14ac:dyDescent="0.4">
      <c r="B29" s="26" t="s">
        <v>33</v>
      </c>
      <c r="C29" s="29">
        <f>I26+1</f>
        <v>45788</v>
      </c>
      <c r="D29" s="29">
        <f>C29+1</f>
        <v>45789</v>
      </c>
      <c r="E29" s="29">
        <f t="shared" ref="E29:I29" si="13">D29+1</f>
        <v>45790</v>
      </c>
      <c r="F29" s="29">
        <f t="shared" si="13"/>
        <v>45791</v>
      </c>
      <c r="G29" s="29">
        <f t="shared" si="13"/>
        <v>45792</v>
      </c>
      <c r="H29" s="29">
        <f t="shared" si="13"/>
        <v>45793</v>
      </c>
      <c r="I29" s="29">
        <f t="shared" si="13"/>
        <v>45794</v>
      </c>
      <c r="J29" s="57"/>
      <c r="K29" s="60">
        <f t="shared" ref="K29" si="14">COUNTIF(C30:I30,"&lt;&gt;対象外")</f>
        <v>7</v>
      </c>
      <c r="L29" s="63">
        <f t="shared" ref="L29" si="15">COUNTIF(C30:I30,"*休工*")</f>
        <v>0</v>
      </c>
    </row>
    <row r="30" spans="2:12" s="8" customFormat="1" ht="26.25" customHeight="1" x14ac:dyDescent="0.4">
      <c r="B30" s="17" t="s">
        <v>35</v>
      </c>
      <c r="C30" s="10"/>
      <c r="D30" s="10"/>
      <c r="E30" s="10"/>
      <c r="F30" s="10"/>
      <c r="G30" s="10"/>
      <c r="H30" s="10"/>
      <c r="I30" s="10"/>
      <c r="J30" s="58"/>
      <c r="K30" s="61"/>
      <c r="L30" s="64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59"/>
      <c r="K31" s="62"/>
      <c r="L31" s="65"/>
    </row>
    <row r="32" spans="2:12" s="8" customFormat="1" ht="18.75" customHeight="1" x14ac:dyDescent="0.4">
      <c r="B32" s="20" t="s">
        <v>7</v>
      </c>
      <c r="C32" s="29">
        <f>I29+1</f>
        <v>45795</v>
      </c>
      <c r="D32" s="29">
        <f>C32+1</f>
        <v>45796</v>
      </c>
      <c r="E32" s="29">
        <f t="shared" ref="E32:I32" si="16">D32+1</f>
        <v>45797</v>
      </c>
      <c r="F32" s="29">
        <f t="shared" si="16"/>
        <v>45798</v>
      </c>
      <c r="G32" s="29">
        <f t="shared" si="16"/>
        <v>45799</v>
      </c>
      <c r="H32" s="29">
        <f t="shared" si="16"/>
        <v>45800</v>
      </c>
      <c r="I32" s="29">
        <f t="shared" si="16"/>
        <v>45801</v>
      </c>
      <c r="J32" s="57"/>
      <c r="K32" s="60">
        <f t="shared" ref="K32" si="17">COUNTIF(C33:I33,"&lt;&gt;対象外")</f>
        <v>7</v>
      </c>
      <c r="L32" s="63">
        <f t="shared" ref="L32" si="18">COUNTIF(C33:I33,"*休工*")</f>
        <v>0</v>
      </c>
    </row>
    <row r="33" spans="2:12" s="8" customFormat="1" ht="26.25" customHeight="1" x14ac:dyDescent="0.4">
      <c r="B33" s="17" t="s">
        <v>35</v>
      </c>
      <c r="C33" s="10"/>
      <c r="D33" s="10"/>
      <c r="E33" s="10"/>
      <c r="F33" s="10"/>
      <c r="G33" s="10"/>
      <c r="H33" s="10"/>
      <c r="I33" s="10"/>
      <c r="J33" s="58"/>
      <c r="K33" s="61"/>
      <c r="L33" s="64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59"/>
      <c r="K34" s="62"/>
      <c r="L34" s="65"/>
    </row>
    <row r="35" spans="2:12" s="8" customFormat="1" ht="18.75" customHeight="1" x14ac:dyDescent="0.4">
      <c r="B35" s="26" t="s">
        <v>7</v>
      </c>
      <c r="C35" s="29">
        <f>I32+1</f>
        <v>45802</v>
      </c>
      <c r="D35" s="29">
        <f>C35+1</f>
        <v>45803</v>
      </c>
      <c r="E35" s="29">
        <f t="shared" ref="E35:I35" si="19">D35+1</f>
        <v>45804</v>
      </c>
      <c r="F35" s="29">
        <f t="shared" si="19"/>
        <v>45805</v>
      </c>
      <c r="G35" s="29">
        <f t="shared" si="19"/>
        <v>45806</v>
      </c>
      <c r="H35" s="29">
        <f t="shared" si="19"/>
        <v>45807</v>
      </c>
      <c r="I35" s="29">
        <f t="shared" si="19"/>
        <v>45808</v>
      </c>
      <c r="J35" s="57"/>
      <c r="K35" s="60">
        <f t="shared" ref="K35" si="20">COUNTIF(C36:I36,"&lt;&gt;対象外")</f>
        <v>7</v>
      </c>
      <c r="L35" s="63">
        <f t="shared" ref="L35" si="21">COUNTIF(C36:I36,"*休工*")</f>
        <v>0</v>
      </c>
    </row>
    <row r="36" spans="2:12" s="8" customFormat="1" ht="26.25" customHeight="1" x14ac:dyDescent="0.4">
      <c r="B36" s="17" t="s">
        <v>35</v>
      </c>
      <c r="C36" s="10"/>
      <c r="D36" s="10"/>
      <c r="E36" s="10"/>
      <c r="F36" s="10"/>
      <c r="G36" s="10"/>
      <c r="H36" s="10"/>
      <c r="I36" s="10"/>
      <c r="J36" s="58"/>
      <c r="K36" s="61"/>
      <c r="L36" s="64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59"/>
      <c r="K37" s="62"/>
      <c r="L37" s="65"/>
    </row>
    <row r="38" spans="2:12" s="8" customFormat="1" ht="18.75" customHeight="1" x14ac:dyDescent="0.4">
      <c r="B38" s="20" t="s">
        <v>7</v>
      </c>
      <c r="C38" s="29">
        <f>I35+1</f>
        <v>45809</v>
      </c>
      <c r="D38" s="29">
        <f>C38+1</f>
        <v>45810</v>
      </c>
      <c r="E38" s="29">
        <f t="shared" ref="E38:I38" si="22">D38+1</f>
        <v>45811</v>
      </c>
      <c r="F38" s="29">
        <f t="shared" si="22"/>
        <v>45812</v>
      </c>
      <c r="G38" s="29">
        <f t="shared" si="22"/>
        <v>45813</v>
      </c>
      <c r="H38" s="29">
        <f t="shared" si="22"/>
        <v>45814</v>
      </c>
      <c r="I38" s="29">
        <f t="shared" si="22"/>
        <v>45815</v>
      </c>
      <c r="J38" s="57"/>
      <c r="K38" s="60">
        <f t="shared" ref="K38" si="23">COUNTIF(C39:I39,"&lt;&gt;対象外")</f>
        <v>7</v>
      </c>
      <c r="L38" s="63">
        <f t="shared" ref="L38" si="24">COUNTIF(C39:I39,"*休工*")</f>
        <v>0</v>
      </c>
    </row>
    <row r="39" spans="2:12" s="8" customFormat="1" ht="26.25" customHeight="1" x14ac:dyDescent="0.4">
      <c r="B39" s="17" t="s">
        <v>35</v>
      </c>
      <c r="C39" s="10"/>
      <c r="D39" s="10"/>
      <c r="E39" s="10"/>
      <c r="F39" s="10"/>
      <c r="G39" s="10"/>
      <c r="H39" s="10"/>
      <c r="I39" s="10"/>
      <c r="J39" s="58"/>
      <c r="K39" s="61"/>
      <c r="L39" s="64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59"/>
      <c r="K40" s="62"/>
      <c r="L40" s="65"/>
    </row>
    <row r="41" spans="2:12" s="8" customFormat="1" ht="18.75" customHeight="1" x14ac:dyDescent="0.4">
      <c r="B41" s="26" t="s">
        <v>33</v>
      </c>
      <c r="C41" s="29">
        <f>I38+1</f>
        <v>45816</v>
      </c>
      <c r="D41" s="29">
        <f>C41+1</f>
        <v>45817</v>
      </c>
      <c r="E41" s="29">
        <f t="shared" ref="E41:I41" si="25">D41+1</f>
        <v>45818</v>
      </c>
      <c r="F41" s="29">
        <f t="shared" si="25"/>
        <v>45819</v>
      </c>
      <c r="G41" s="29">
        <f t="shared" si="25"/>
        <v>45820</v>
      </c>
      <c r="H41" s="29">
        <f t="shared" si="25"/>
        <v>45821</v>
      </c>
      <c r="I41" s="29">
        <f t="shared" si="25"/>
        <v>45822</v>
      </c>
      <c r="J41" s="66"/>
      <c r="K41" s="60">
        <f>COUNTIF(C42:I42,"&lt;&gt;対象外")</f>
        <v>7</v>
      </c>
      <c r="L41" s="63">
        <f>COUNTIF(C42:I42,"*休工*")</f>
        <v>0</v>
      </c>
    </row>
    <row r="42" spans="2:12" s="8" customFormat="1" ht="26.25" customHeight="1" x14ac:dyDescent="0.4">
      <c r="B42" s="17" t="s">
        <v>35</v>
      </c>
      <c r="C42" s="10"/>
      <c r="D42" s="10"/>
      <c r="E42" s="10"/>
      <c r="F42" s="10"/>
      <c r="G42" s="10"/>
      <c r="H42" s="10"/>
      <c r="I42" s="10"/>
      <c r="J42" s="67"/>
      <c r="K42" s="61"/>
      <c r="L42" s="64"/>
    </row>
    <row r="43" spans="2:12" s="8" customFormat="1" ht="26.25" customHeight="1" thickBot="1" x14ac:dyDescent="0.45">
      <c r="B43" s="24" t="s">
        <v>9</v>
      </c>
      <c r="C43" s="22"/>
      <c r="D43" s="22"/>
      <c r="E43" s="22"/>
      <c r="F43" s="22"/>
      <c r="G43" s="22"/>
      <c r="H43" s="22"/>
      <c r="I43" s="22"/>
      <c r="J43" s="68"/>
      <c r="K43" s="62"/>
      <c r="L43" s="65"/>
    </row>
    <row r="44" spans="2:12" s="8" customFormat="1" ht="18.75" customHeight="1" x14ac:dyDescent="0.4">
      <c r="B44" s="20" t="s">
        <v>7</v>
      </c>
      <c r="C44" s="28">
        <f>I41+1</f>
        <v>45823</v>
      </c>
      <c r="D44" s="28">
        <f>C44+1</f>
        <v>45824</v>
      </c>
      <c r="E44" s="28">
        <f t="shared" ref="E44:I44" si="26">D44+1</f>
        <v>45825</v>
      </c>
      <c r="F44" s="28">
        <f t="shared" si="26"/>
        <v>45826</v>
      </c>
      <c r="G44" s="28">
        <f t="shared" si="26"/>
        <v>45827</v>
      </c>
      <c r="H44" s="28">
        <f t="shared" si="26"/>
        <v>45828</v>
      </c>
      <c r="I44" s="28">
        <f t="shared" si="26"/>
        <v>45829</v>
      </c>
      <c r="J44" s="57"/>
      <c r="K44" s="60">
        <f t="shared" ref="K44" si="27">COUNTIF(C45:I45,"&lt;&gt;対象外")</f>
        <v>7</v>
      </c>
      <c r="L44" s="63">
        <f>COUNTIF(C45:I45,"*休工*")</f>
        <v>0</v>
      </c>
    </row>
    <row r="45" spans="2:12" s="8" customFormat="1" ht="26.25" customHeight="1" x14ac:dyDescent="0.4">
      <c r="B45" s="17" t="s">
        <v>35</v>
      </c>
      <c r="C45" s="10"/>
      <c r="D45" s="10"/>
      <c r="E45" s="10"/>
      <c r="F45" s="10"/>
      <c r="G45" s="10"/>
      <c r="H45" s="10"/>
      <c r="I45" s="10"/>
      <c r="J45" s="58"/>
      <c r="K45" s="61"/>
      <c r="L45" s="64"/>
    </row>
    <row r="46" spans="2:12" s="8" customFormat="1" ht="26.25" customHeight="1" thickBot="1" x14ac:dyDescent="0.45">
      <c r="B46" s="24" t="s">
        <v>9</v>
      </c>
      <c r="C46" s="22"/>
      <c r="D46" s="22"/>
      <c r="E46" s="22"/>
      <c r="F46" s="22"/>
      <c r="G46" s="22"/>
      <c r="H46" s="22"/>
      <c r="I46" s="22"/>
      <c r="J46" s="59"/>
      <c r="K46" s="62"/>
      <c r="L46" s="65"/>
    </row>
    <row r="47" spans="2:12" s="8" customFormat="1" ht="18.75" customHeight="1" x14ac:dyDescent="0.4">
      <c r="B47" s="26" t="s">
        <v>7</v>
      </c>
      <c r="C47" s="29">
        <f>I44+1</f>
        <v>45830</v>
      </c>
      <c r="D47" s="29">
        <f>C47+1</f>
        <v>45831</v>
      </c>
      <c r="E47" s="29">
        <f t="shared" ref="E47:I47" si="28">D47+1</f>
        <v>45832</v>
      </c>
      <c r="F47" s="29">
        <f t="shared" si="28"/>
        <v>45833</v>
      </c>
      <c r="G47" s="29">
        <f t="shared" si="28"/>
        <v>45834</v>
      </c>
      <c r="H47" s="29">
        <f t="shared" si="28"/>
        <v>45835</v>
      </c>
      <c r="I47" s="29">
        <f t="shared" si="28"/>
        <v>45836</v>
      </c>
      <c r="J47" s="57"/>
      <c r="K47" s="60">
        <f t="shared" ref="K47" si="29">COUNTIF(C48:I48,"&lt;&gt;対象外")</f>
        <v>7</v>
      </c>
      <c r="L47" s="63">
        <f t="shared" ref="L47" si="30">COUNTIF(C48:I48,"*休工*")</f>
        <v>0</v>
      </c>
    </row>
    <row r="48" spans="2:12" s="8" customFormat="1" ht="26.25" customHeight="1" x14ac:dyDescent="0.4">
      <c r="B48" s="17" t="s">
        <v>35</v>
      </c>
      <c r="C48" s="10"/>
      <c r="D48" s="10"/>
      <c r="E48" s="10"/>
      <c r="F48" s="10"/>
      <c r="G48" s="10"/>
      <c r="H48" s="10"/>
      <c r="I48" s="10"/>
      <c r="J48" s="58"/>
      <c r="K48" s="61"/>
      <c r="L48" s="64"/>
    </row>
    <row r="49" spans="1:12" s="8" customFormat="1" ht="26.25" customHeight="1" thickBot="1" x14ac:dyDescent="0.45">
      <c r="A49" s="47"/>
      <c r="B49" s="24" t="s">
        <v>9</v>
      </c>
      <c r="C49" s="22"/>
      <c r="D49" s="22"/>
      <c r="E49" s="22"/>
      <c r="F49" s="22"/>
      <c r="G49" s="22"/>
      <c r="H49" s="22"/>
      <c r="I49" s="22"/>
      <c r="J49" s="59"/>
      <c r="K49" s="62"/>
      <c r="L49" s="65"/>
    </row>
    <row r="50" spans="1:12" s="8" customFormat="1" ht="18.75" customHeight="1" x14ac:dyDescent="0.4">
      <c r="B50" s="20" t="s">
        <v>7</v>
      </c>
      <c r="C50" s="29">
        <f>I47+1</f>
        <v>45837</v>
      </c>
      <c r="D50" s="29">
        <f>C50+1</f>
        <v>45838</v>
      </c>
      <c r="E50" s="29">
        <f t="shared" ref="E50:I50" si="31">D50+1</f>
        <v>45839</v>
      </c>
      <c r="F50" s="29">
        <f t="shared" si="31"/>
        <v>45840</v>
      </c>
      <c r="G50" s="29">
        <f t="shared" si="31"/>
        <v>45841</v>
      </c>
      <c r="H50" s="29">
        <f t="shared" si="31"/>
        <v>45842</v>
      </c>
      <c r="I50" s="29">
        <f t="shared" si="31"/>
        <v>45843</v>
      </c>
      <c r="J50" s="57"/>
      <c r="K50" s="60">
        <f t="shared" ref="K50" si="32">COUNTIF(C51:I51,"&lt;&gt;対象外")</f>
        <v>7</v>
      </c>
      <c r="L50" s="63">
        <f t="shared" ref="L50" si="33">COUNTIF(C51:I51,"*休工*")</f>
        <v>0</v>
      </c>
    </row>
    <row r="51" spans="1:12" s="8" customFormat="1" ht="26.25" customHeight="1" x14ac:dyDescent="0.4">
      <c r="B51" s="17" t="s">
        <v>35</v>
      </c>
      <c r="C51" s="10"/>
      <c r="D51" s="10"/>
      <c r="E51" s="10"/>
      <c r="F51" s="10"/>
      <c r="G51" s="10"/>
      <c r="H51" s="10"/>
      <c r="I51" s="10"/>
      <c r="J51" s="58"/>
      <c r="K51" s="61"/>
      <c r="L51" s="64"/>
    </row>
    <row r="52" spans="1:12" s="8" customFormat="1" ht="26.25" customHeight="1" thickBot="1" x14ac:dyDescent="0.45">
      <c r="B52" s="24" t="s">
        <v>9</v>
      </c>
      <c r="C52" s="22"/>
      <c r="D52" s="22"/>
      <c r="E52" s="22"/>
      <c r="F52" s="22"/>
      <c r="G52" s="22"/>
      <c r="H52" s="22"/>
      <c r="I52" s="22"/>
      <c r="J52" s="59"/>
      <c r="K52" s="62"/>
      <c r="L52" s="65"/>
    </row>
    <row r="53" spans="1:12" s="8" customFormat="1" ht="18.75" customHeight="1" x14ac:dyDescent="0.4">
      <c r="B53" s="26" t="s">
        <v>7</v>
      </c>
      <c r="C53" s="29">
        <f>I50+1</f>
        <v>45844</v>
      </c>
      <c r="D53" s="29">
        <f>C53+1</f>
        <v>45845</v>
      </c>
      <c r="E53" s="29">
        <f t="shared" ref="E53:I53" si="34">D53+1</f>
        <v>45846</v>
      </c>
      <c r="F53" s="29">
        <f t="shared" si="34"/>
        <v>45847</v>
      </c>
      <c r="G53" s="29">
        <f t="shared" si="34"/>
        <v>45848</v>
      </c>
      <c r="H53" s="29">
        <f t="shared" si="34"/>
        <v>45849</v>
      </c>
      <c r="I53" s="29">
        <f t="shared" si="34"/>
        <v>45850</v>
      </c>
      <c r="J53" s="57"/>
      <c r="K53" s="60">
        <f t="shared" ref="K53" si="35">COUNTIF(C54:I54,"&lt;&gt;対象外")</f>
        <v>7</v>
      </c>
      <c r="L53" s="63">
        <f t="shared" ref="L53" si="36">COUNTIF(C54:I54,"*休工*")</f>
        <v>0</v>
      </c>
    </row>
    <row r="54" spans="1:12" s="8" customFormat="1" ht="26.25" customHeight="1" x14ac:dyDescent="0.4">
      <c r="B54" s="17" t="s">
        <v>35</v>
      </c>
      <c r="C54" s="10"/>
      <c r="D54" s="10"/>
      <c r="E54" s="10"/>
      <c r="F54" s="10"/>
      <c r="G54" s="10"/>
      <c r="H54" s="10"/>
      <c r="I54" s="10"/>
      <c r="J54" s="58"/>
      <c r="K54" s="61"/>
      <c r="L54" s="64"/>
    </row>
    <row r="55" spans="1:12" s="8" customFormat="1" ht="26.25" customHeight="1" thickBot="1" x14ac:dyDescent="0.45">
      <c r="B55" s="24" t="s">
        <v>9</v>
      </c>
      <c r="C55" s="22"/>
      <c r="D55" s="22"/>
      <c r="E55" s="22"/>
      <c r="F55" s="22"/>
      <c r="G55" s="22"/>
      <c r="H55" s="22"/>
      <c r="I55" s="22"/>
      <c r="J55" s="59"/>
      <c r="K55" s="62"/>
      <c r="L55" s="65"/>
    </row>
    <row r="56" spans="1:12" s="8" customFormat="1" ht="18.75" customHeight="1" x14ac:dyDescent="0.4">
      <c r="B56" s="26" t="s">
        <v>33</v>
      </c>
      <c r="C56" s="29">
        <f>I53+1</f>
        <v>45851</v>
      </c>
      <c r="D56" s="29">
        <f>C56+1</f>
        <v>45852</v>
      </c>
      <c r="E56" s="29">
        <f t="shared" ref="E56:I56" si="37">D56+1</f>
        <v>45853</v>
      </c>
      <c r="F56" s="29">
        <f t="shared" si="37"/>
        <v>45854</v>
      </c>
      <c r="G56" s="29">
        <f t="shared" si="37"/>
        <v>45855</v>
      </c>
      <c r="H56" s="29">
        <f t="shared" si="37"/>
        <v>45856</v>
      </c>
      <c r="I56" s="29">
        <f t="shared" si="37"/>
        <v>45857</v>
      </c>
      <c r="J56" s="57"/>
      <c r="K56" s="60">
        <f t="shared" ref="K56" si="38">COUNTIF(C57:I57,"&lt;&gt;対象外")</f>
        <v>7</v>
      </c>
      <c r="L56" s="63">
        <f t="shared" ref="L56" si="39">COUNTIF(C57:I57,"*休工*")</f>
        <v>0</v>
      </c>
    </row>
    <row r="57" spans="1:12" s="8" customFormat="1" ht="26.25" customHeight="1" x14ac:dyDescent="0.4">
      <c r="B57" s="17" t="s">
        <v>35</v>
      </c>
      <c r="C57" s="10"/>
      <c r="D57" s="10"/>
      <c r="E57" s="10"/>
      <c r="F57" s="10"/>
      <c r="G57" s="10"/>
      <c r="H57" s="10"/>
      <c r="I57" s="10"/>
      <c r="J57" s="58"/>
      <c r="K57" s="61"/>
      <c r="L57" s="64"/>
    </row>
    <row r="58" spans="1:12" s="8" customFormat="1" ht="26.25" customHeight="1" thickBot="1" x14ac:dyDescent="0.45">
      <c r="B58" s="24" t="s">
        <v>9</v>
      </c>
      <c r="C58" s="22"/>
      <c r="D58" s="22"/>
      <c r="E58" s="22"/>
      <c r="F58" s="22"/>
      <c r="G58" s="22"/>
      <c r="H58" s="22"/>
      <c r="I58" s="22"/>
      <c r="J58" s="59"/>
      <c r="K58" s="62"/>
      <c r="L58" s="65"/>
    </row>
    <row r="59" spans="1:12" s="8" customFormat="1" ht="18.75" customHeight="1" x14ac:dyDescent="0.4">
      <c r="B59" s="20" t="s">
        <v>7</v>
      </c>
      <c r="C59" s="29">
        <f>I56+1</f>
        <v>45858</v>
      </c>
      <c r="D59" s="29">
        <f>C59+1</f>
        <v>45859</v>
      </c>
      <c r="E59" s="29">
        <f t="shared" ref="E59:I59" si="40">D59+1</f>
        <v>45860</v>
      </c>
      <c r="F59" s="29">
        <f t="shared" si="40"/>
        <v>45861</v>
      </c>
      <c r="G59" s="29">
        <f t="shared" si="40"/>
        <v>45862</v>
      </c>
      <c r="H59" s="29">
        <f t="shared" si="40"/>
        <v>45863</v>
      </c>
      <c r="I59" s="29">
        <f t="shared" si="40"/>
        <v>45864</v>
      </c>
      <c r="J59" s="57"/>
      <c r="K59" s="60">
        <f t="shared" ref="K59" si="41">COUNTIF(C60:I60,"&lt;&gt;対象外")</f>
        <v>7</v>
      </c>
      <c r="L59" s="63">
        <f t="shared" ref="L59" si="42">COUNTIF(C60:I60,"*休工*")</f>
        <v>0</v>
      </c>
    </row>
    <row r="60" spans="1:12" s="8" customFormat="1" ht="26.25" customHeight="1" x14ac:dyDescent="0.4">
      <c r="B60" s="17" t="s">
        <v>35</v>
      </c>
      <c r="C60" s="10"/>
      <c r="D60" s="10"/>
      <c r="E60" s="10"/>
      <c r="F60" s="10"/>
      <c r="G60" s="10"/>
      <c r="H60" s="10"/>
      <c r="I60" s="10"/>
      <c r="J60" s="58"/>
      <c r="K60" s="61"/>
      <c r="L60" s="64"/>
    </row>
    <row r="61" spans="1:12" s="8" customFormat="1" ht="26.25" customHeight="1" thickBot="1" x14ac:dyDescent="0.45">
      <c r="B61" s="24" t="s">
        <v>9</v>
      </c>
      <c r="C61" s="22"/>
      <c r="D61" s="22"/>
      <c r="E61" s="22"/>
      <c r="F61" s="22"/>
      <c r="G61" s="22"/>
      <c r="H61" s="22"/>
      <c r="I61" s="22"/>
      <c r="J61" s="59"/>
      <c r="K61" s="62"/>
      <c r="L61" s="65"/>
    </row>
    <row r="62" spans="1:12" s="8" customFormat="1" ht="18.75" customHeight="1" x14ac:dyDescent="0.4">
      <c r="B62" s="26" t="s">
        <v>7</v>
      </c>
      <c r="C62" s="29">
        <f>I59+1</f>
        <v>45865</v>
      </c>
      <c r="D62" s="29">
        <f>C62+1</f>
        <v>45866</v>
      </c>
      <c r="E62" s="29">
        <f t="shared" ref="E62:I62" si="43">D62+1</f>
        <v>45867</v>
      </c>
      <c r="F62" s="29">
        <f t="shared" si="43"/>
        <v>45868</v>
      </c>
      <c r="G62" s="29">
        <f t="shared" si="43"/>
        <v>45869</v>
      </c>
      <c r="H62" s="29">
        <f t="shared" si="43"/>
        <v>45870</v>
      </c>
      <c r="I62" s="29">
        <f t="shared" si="43"/>
        <v>45871</v>
      </c>
      <c r="J62" s="57"/>
      <c r="K62" s="60">
        <f t="shared" ref="K62" si="44">COUNTIF(C63:I63,"&lt;&gt;対象外")</f>
        <v>7</v>
      </c>
      <c r="L62" s="63">
        <f t="shared" ref="L62" si="45">COUNTIF(C63:I63,"*休工*")</f>
        <v>0</v>
      </c>
    </row>
    <row r="63" spans="1:12" s="8" customFormat="1" ht="26.25" customHeight="1" x14ac:dyDescent="0.4">
      <c r="B63" s="17" t="s">
        <v>35</v>
      </c>
      <c r="C63" s="10"/>
      <c r="D63" s="10"/>
      <c r="E63" s="10"/>
      <c r="F63" s="10"/>
      <c r="G63" s="10"/>
      <c r="H63" s="10"/>
      <c r="I63" s="10"/>
      <c r="J63" s="58"/>
      <c r="K63" s="61"/>
      <c r="L63" s="64"/>
    </row>
    <row r="64" spans="1:12" s="8" customFormat="1" ht="26.25" customHeight="1" thickBot="1" x14ac:dyDescent="0.45">
      <c r="B64" s="24" t="s">
        <v>9</v>
      </c>
      <c r="C64" s="22"/>
      <c r="D64" s="22"/>
      <c r="E64" s="22"/>
      <c r="F64" s="22"/>
      <c r="G64" s="22"/>
      <c r="H64" s="22"/>
      <c r="I64" s="22"/>
      <c r="J64" s="59"/>
      <c r="K64" s="62"/>
      <c r="L64" s="65"/>
    </row>
    <row r="65" spans="2:12" s="8" customFormat="1" ht="18.75" customHeight="1" x14ac:dyDescent="0.4">
      <c r="B65" s="20" t="s">
        <v>7</v>
      </c>
      <c r="C65" s="29">
        <f>I62+1</f>
        <v>45872</v>
      </c>
      <c r="D65" s="29">
        <f>C65+1</f>
        <v>45873</v>
      </c>
      <c r="E65" s="29">
        <f t="shared" ref="E65:I65" si="46">D65+1</f>
        <v>45874</v>
      </c>
      <c r="F65" s="29">
        <f t="shared" si="46"/>
        <v>45875</v>
      </c>
      <c r="G65" s="29">
        <f t="shared" si="46"/>
        <v>45876</v>
      </c>
      <c r="H65" s="29">
        <f t="shared" si="46"/>
        <v>45877</v>
      </c>
      <c r="I65" s="29">
        <f t="shared" si="46"/>
        <v>45878</v>
      </c>
      <c r="J65" s="57"/>
      <c r="K65" s="60">
        <f t="shared" ref="K65" si="47">COUNTIF(C66:I66,"&lt;&gt;対象外")</f>
        <v>7</v>
      </c>
      <c r="L65" s="63">
        <f t="shared" ref="L65" si="48">COUNTIF(C66:I66,"*休工*")</f>
        <v>0</v>
      </c>
    </row>
    <row r="66" spans="2:12" s="8" customFormat="1" ht="26.25" customHeight="1" x14ac:dyDescent="0.4">
      <c r="B66" s="17" t="s">
        <v>35</v>
      </c>
      <c r="C66" s="10"/>
      <c r="D66" s="10"/>
      <c r="E66" s="10"/>
      <c r="F66" s="10"/>
      <c r="G66" s="10"/>
      <c r="H66" s="10"/>
      <c r="I66" s="10"/>
      <c r="J66" s="58"/>
      <c r="K66" s="61"/>
      <c r="L66" s="64"/>
    </row>
    <row r="67" spans="2:12" s="8" customFormat="1" ht="26.25" customHeight="1" thickBot="1" x14ac:dyDescent="0.45">
      <c r="B67" s="24" t="s">
        <v>9</v>
      </c>
      <c r="C67" s="22"/>
      <c r="D67" s="22"/>
      <c r="E67" s="22"/>
      <c r="F67" s="22"/>
      <c r="G67" s="22"/>
      <c r="H67" s="22"/>
      <c r="I67" s="22"/>
      <c r="J67" s="59"/>
      <c r="K67" s="62"/>
      <c r="L67" s="65"/>
    </row>
    <row r="68" spans="2:12" s="8" customFormat="1" ht="18.75" customHeight="1" x14ac:dyDescent="0.4">
      <c r="B68" s="26" t="s">
        <v>33</v>
      </c>
      <c r="C68" s="29">
        <f>I65+1</f>
        <v>45879</v>
      </c>
      <c r="D68" s="29">
        <f>C68+1</f>
        <v>45880</v>
      </c>
      <c r="E68" s="29">
        <f t="shared" ref="E68:I68" si="49">D68+1</f>
        <v>45881</v>
      </c>
      <c r="F68" s="29">
        <f t="shared" si="49"/>
        <v>45882</v>
      </c>
      <c r="G68" s="29">
        <f t="shared" si="49"/>
        <v>45883</v>
      </c>
      <c r="H68" s="29">
        <f t="shared" si="49"/>
        <v>45884</v>
      </c>
      <c r="I68" s="29">
        <f t="shared" si="49"/>
        <v>45885</v>
      </c>
      <c r="J68" s="66"/>
      <c r="K68" s="60">
        <f>COUNTIF(C69:I69,"&lt;&gt;対象外")</f>
        <v>7</v>
      </c>
      <c r="L68" s="63">
        <f>COUNTIF(C69:I69,"*休工*")</f>
        <v>0</v>
      </c>
    </row>
    <row r="69" spans="2:12" s="8" customFormat="1" ht="26.25" customHeight="1" x14ac:dyDescent="0.4">
      <c r="B69" s="17" t="s">
        <v>35</v>
      </c>
      <c r="C69" s="10"/>
      <c r="D69" s="10"/>
      <c r="E69" s="10"/>
      <c r="F69" s="10"/>
      <c r="G69" s="10"/>
      <c r="H69" s="10"/>
      <c r="I69" s="10"/>
      <c r="J69" s="67"/>
      <c r="K69" s="61"/>
      <c r="L69" s="64"/>
    </row>
    <row r="70" spans="2:12" s="8" customFormat="1" ht="26.25" customHeight="1" thickBot="1" x14ac:dyDescent="0.45">
      <c r="B70" s="24" t="s">
        <v>9</v>
      </c>
      <c r="C70" s="22"/>
      <c r="D70" s="22"/>
      <c r="E70" s="22"/>
      <c r="F70" s="22"/>
      <c r="G70" s="22"/>
      <c r="H70" s="22"/>
      <c r="I70" s="22"/>
      <c r="J70" s="68"/>
      <c r="K70" s="62"/>
      <c r="L70" s="65"/>
    </row>
    <row r="71" spans="2:12" s="8" customFormat="1" ht="18.75" customHeight="1" x14ac:dyDescent="0.4">
      <c r="B71" s="20" t="s">
        <v>7</v>
      </c>
      <c r="C71" s="28">
        <f>I68+1</f>
        <v>45886</v>
      </c>
      <c r="D71" s="28">
        <f>C71+1</f>
        <v>45887</v>
      </c>
      <c r="E71" s="28">
        <f t="shared" ref="E71:I71" si="50">D71+1</f>
        <v>45888</v>
      </c>
      <c r="F71" s="28">
        <f t="shared" si="50"/>
        <v>45889</v>
      </c>
      <c r="G71" s="28">
        <f t="shared" si="50"/>
        <v>45890</v>
      </c>
      <c r="H71" s="28">
        <f t="shared" si="50"/>
        <v>45891</v>
      </c>
      <c r="I71" s="28">
        <f t="shared" si="50"/>
        <v>45892</v>
      </c>
      <c r="J71" s="57"/>
      <c r="K71" s="60">
        <f t="shared" ref="K71" si="51">COUNTIF(C72:I72,"&lt;&gt;対象外")</f>
        <v>7</v>
      </c>
      <c r="L71" s="63">
        <f>COUNTIF(C72:I72,"*休工*")</f>
        <v>0</v>
      </c>
    </row>
    <row r="72" spans="2:12" s="8" customFormat="1" ht="26.25" customHeight="1" x14ac:dyDescent="0.4">
      <c r="B72" s="17" t="s">
        <v>35</v>
      </c>
      <c r="C72" s="10"/>
      <c r="D72" s="10"/>
      <c r="E72" s="10"/>
      <c r="F72" s="10"/>
      <c r="G72" s="10"/>
      <c r="H72" s="10"/>
      <c r="I72" s="10"/>
      <c r="J72" s="58"/>
      <c r="K72" s="61"/>
      <c r="L72" s="64"/>
    </row>
    <row r="73" spans="2:12" s="8" customFormat="1" ht="26.25" customHeight="1" thickBot="1" x14ac:dyDescent="0.45">
      <c r="B73" s="24" t="s">
        <v>9</v>
      </c>
      <c r="C73" s="22"/>
      <c r="D73" s="22"/>
      <c r="E73" s="22"/>
      <c r="F73" s="22"/>
      <c r="G73" s="22"/>
      <c r="H73" s="22"/>
      <c r="I73" s="22"/>
      <c r="J73" s="59"/>
      <c r="K73" s="62"/>
      <c r="L73" s="65"/>
    </row>
    <row r="74" spans="2:12" s="8" customFormat="1" ht="18.75" customHeight="1" x14ac:dyDescent="0.4">
      <c r="B74" s="26" t="s">
        <v>7</v>
      </c>
      <c r="C74" s="29">
        <f>I71+1</f>
        <v>45893</v>
      </c>
      <c r="D74" s="29">
        <f>C74+1</f>
        <v>45894</v>
      </c>
      <c r="E74" s="29">
        <f t="shared" ref="E74:I74" si="52">D74+1</f>
        <v>45895</v>
      </c>
      <c r="F74" s="29">
        <f t="shared" si="52"/>
        <v>45896</v>
      </c>
      <c r="G74" s="29">
        <f t="shared" si="52"/>
        <v>45897</v>
      </c>
      <c r="H74" s="29">
        <f t="shared" si="52"/>
        <v>45898</v>
      </c>
      <c r="I74" s="29">
        <f t="shared" si="52"/>
        <v>45899</v>
      </c>
      <c r="J74" s="57"/>
      <c r="K74" s="60">
        <f t="shared" ref="K74" si="53">COUNTIF(C75:I75,"&lt;&gt;対象外")</f>
        <v>7</v>
      </c>
      <c r="L74" s="63">
        <f t="shared" ref="L74" si="54">COUNTIF(C75:I75,"*休工*")</f>
        <v>0</v>
      </c>
    </row>
    <row r="75" spans="2:12" s="8" customFormat="1" ht="26.25" customHeight="1" x14ac:dyDescent="0.4">
      <c r="B75" s="17" t="s">
        <v>35</v>
      </c>
      <c r="C75" s="10"/>
      <c r="D75" s="10"/>
      <c r="E75" s="10"/>
      <c r="F75" s="10"/>
      <c r="G75" s="10"/>
      <c r="H75" s="10"/>
      <c r="I75" s="10"/>
      <c r="J75" s="58"/>
      <c r="K75" s="61"/>
      <c r="L75" s="64"/>
    </row>
    <row r="76" spans="2:12" s="8" customFormat="1" ht="26.25" customHeight="1" thickBot="1" x14ac:dyDescent="0.45">
      <c r="B76" s="24" t="s">
        <v>9</v>
      </c>
      <c r="C76" s="22"/>
      <c r="D76" s="22"/>
      <c r="E76" s="22"/>
      <c r="F76" s="22"/>
      <c r="G76" s="22"/>
      <c r="H76" s="22"/>
      <c r="I76" s="22"/>
      <c r="J76" s="59"/>
      <c r="K76" s="62"/>
      <c r="L76" s="65"/>
    </row>
    <row r="77" spans="2:12" s="8" customFormat="1" ht="18.75" customHeight="1" x14ac:dyDescent="0.4">
      <c r="B77" s="20" t="s">
        <v>7</v>
      </c>
      <c r="C77" s="29">
        <f>I74+1</f>
        <v>45900</v>
      </c>
      <c r="D77" s="29">
        <f>C77+1</f>
        <v>45901</v>
      </c>
      <c r="E77" s="29">
        <f t="shared" ref="E77:I77" si="55">D77+1</f>
        <v>45902</v>
      </c>
      <c r="F77" s="29">
        <f t="shared" si="55"/>
        <v>45903</v>
      </c>
      <c r="G77" s="29">
        <f t="shared" si="55"/>
        <v>45904</v>
      </c>
      <c r="H77" s="29">
        <f t="shared" si="55"/>
        <v>45905</v>
      </c>
      <c r="I77" s="29">
        <f t="shared" si="55"/>
        <v>45906</v>
      </c>
      <c r="J77" s="57"/>
      <c r="K77" s="60">
        <f t="shared" ref="K77" si="56">COUNTIF(C78:I78,"&lt;&gt;対象外")</f>
        <v>7</v>
      </c>
      <c r="L77" s="63">
        <f t="shared" ref="L77" si="57">COUNTIF(C78:I78,"*休工*")</f>
        <v>0</v>
      </c>
    </row>
    <row r="78" spans="2:12" s="8" customFormat="1" ht="26.25" customHeight="1" x14ac:dyDescent="0.4">
      <c r="B78" s="17" t="s">
        <v>35</v>
      </c>
      <c r="C78" s="10"/>
      <c r="D78" s="10"/>
      <c r="E78" s="10"/>
      <c r="F78" s="10"/>
      <c r="G78" s="10"/>
      <c r="H78" s="10"/>
      <c r="I78" s="10"/>
      <c r="J78" s="58"/>
      <c r="K78" s="61"/>
      <c r="L78" s="64"/>
    </row>
    <row r="79" spans="2:12" s="8" customFormat="1" ht="26.25" customHeight="1" thickBot="1" x14ac:dyDescent="0.45">
      <c r="B79" s="24" t="s">
        <v>9</v>
      </c>
      <c r="C79" s="22"/>
      <c r="D79" s="22"/>
      <c r="E79" s="22"/>
      <c r="F79" s="22"/>
      <c r="G79" s="22"/>
      <c r="H79" s="22"/>
      <c r="I79" s="22"/>
      <c r="J79" s="59"/>
      <c r="K79" s="62"/>
      <c r="L79" s="65"/>
    </row>
    <row r="80" spans="2:12" s="8" customFormat="1" ht="18.75" customHeight="1" x14ac:dyDescent="0.4">
      <c r="B80" s="26" t="s">
        <v>7</v>
      </c>
      <c r="C80" s="29">
        <f>I77+1</f>
        <v>45907</v>
      </c>
      <c r="D80" s="29">
        <f>C80+1</f>
        <v>45908</v>
      </c>
      <c r="E80" s="29">
        <f t="shared" ref="E80:I80" si="58">D80+1</f>
        <v>45909</v>
      </c>
      <c r="F80" s="29">
        <f t="shared" si="58"/>
        <v>45910</v>
      </c>
      <c r="G80" s="29">
        <f t="shared" si="58"/>
        <v>45911</v>
      </c>
      <c r="H80" s="29">
        <f t="shared" si="58"/>
        <v>45912</v>
      </c>
      <c r="I80" s="29">
        <f t="shared" si="58"/>
        <v>45913</v>
      </c>
      <c r="J80" s="57"/>
      <c r="K80" s="60">
        <f t="shared" ref="K80" si="59">COUNTIF(C81:I81,"&lt;&gt;対象外")</f>
        <v>7</v>
      </c>
      <c r="L80" s="63">
        <f t="shared" ref="L80" si="60">COUNTIF(C81:I81,"*休工*")</f>
        <v>0</v>
      </c>
    </row>
    <row r="81" spans="2:12" s="8" customFormat="1" ht="26.25" customHeight="1" x14ac:dyDescent="0.4">
      <c r="B81" s="17" t="s">
        <v>35</v>
      </c>
      <c r="C81" s="10"/>
      <c r="D81" s="10"/>
      <c r="E81" s="10"/>
      <c r="F81" s="10"/>
      <c r="G81" s="10"/>
      <c r="H81" s="10"/>
      <c r="I81" s="10"/>
      <c r="J81" s="58"/>
      <c r="K81" s="61"/>
      <c r="L81" s="64"/>
    </row>
    <row r="82" spans="2:12" s="8" customFormat="1" ht="26.25" customHeight="1" thickBot="1" x14ac:dyDescent="0.45">
      <c r="B82" s="24" t="s">
        <v>9</v>
      </c>
      <c r="C82" s="22"/>
      <c r="D82" s="22"/>
      <c r="E82" s="22"/>
      <c r="F82" s="22"/>
      <c r="G82" s="22"/>
      <c r="H82" s="22"/>
      <c r="I82" s="22"/>
      <c r="J82" s="59"/>
      <c r="K82" s="62"/>
      <c r="L82" s="65"/>
    </row>
    <row r="83" spans="2:12" s="8" customFormat="1" ht="18.75" customHeight="1" x14ac:dyDescent="0.4">
      <c r="B83" s="26" t="s">
        <v>33</v>
      </c>
      <c r="C83" s="29">
        <f>I80+1</f>
        <v>45914</v>
      </c>
      <c r="D83" s="29">
        <f>C83+1</f>
        <v>45915</v>
      </c>
      <c r="E83" s="29">
        <f t="shared" ref="E83:I83" si="61">D83+1</f>
        <v>45916</v>
      </c>
      <c r="F83" s="29">
        <f t="shared" si="61"/>
        <v>45917</v>
      </c>
      <c r="G83" s="29">
        <f t="shared" si="61"/>
        <v>45918</v>
      </c>
      <c r="H83" s="29">
        <f t="shared" si="61"/>
        <v>45919</v>
      </c>
      <c r="I83" s="29">
        <f t="shared" si="61"/>
        <v>45920</v>
      </c>
      <c r="J83" s="57"/>
      <c r="K83" s="60">
        <f t="shared" ref="K83" si="62">COUNTIF(C84:I84,"&lt;&gt;対象外")</f>
        <v>7</v>
      </c>
      <c r="L83" s="63">
        <f t="shared" ref="L83" si="63">COUNTIF(C84:I84,"*休工*")</f>
        <v>0</v>
      </c>
    </row>
    <row r="84" spans="2:12" s="8" customFormat="1" ht="26.25" customHeight="1" x14ac:dyDescent="0.4">
      <c r="B84" s="17" t="s">
        <v>35</v>
      </c>
      <c r="C84" s="10"/>
      <c r="D84" s="10"/>
      <c r="E84" s="10"/>
      <c r="F84" s="10"/>
      <c r="G84" s="10"/>
      <c r="H84" s="10"/>
      <c r="I84" s="10"/>
      <c r="J84" s="58"/>
      <c r="K84" s="61"/>
      <c r="L84" s="64"/>
    </row>
    <row r="85" spans="2:12" s="8" customFormat="1" ht="26.25" customHeight="1" thickBot="1" x14ac:dyDescent="0.45">
      <c r="B85" s="24" t="s">
        <v>9</v>
      </c>
      <c r="C85" s="22"/>
      <c r="D85" s="22"/>
      <c r="E85" s="22"/>
      <c r="F85" s="22"/>
      <c r="G85" s="22"/>
      <c r="H85" s="22"/>
      <c r="I85" s="22"/>
      <c r="J85" s="59"/>
      <c r="K85" s="62"/>
      <c r="L85" s="65"/>
    </row>
    <row r="86" spans="2:12" s="8" customFormat="1" ht="18.75" customHeight="1" x14ac:dyDescent="0.4">
      <c r="B86" s="20" t="s">
        <v>7</v>
      </c>
      <c r="C86" s="29">
        <f>I83+1</f>
        <v>45921</v>
      </c>
      <c r="D86" s="29">
        <f>C86+1</f>
        <v>45922</v>
      </c>
      <c r="E86" s="29">
        <f t="shared" ref="E86:I86" si="64">D86+1</f>
        <v>45923</v>
      </c>
      <c r="F86" s="29">
        <f t="shared" si="64"/>
        <v>45924</v>
      </c>
      <c r="G86" s="29">
        <f t="shared" si="64"/>
        <v>45925</v>
      </c>
      <c r="H86" s="29">
        <f t="shared" si="64"/>
        <v>45926</v>
      </c>
      <c r="I86" s="29">
        <f t="shared" si="64"/>
        <v>45927</v>
      </c>
      <c r="J86" s="57"/>
      <c r="K86" s="60">
        <f t="shared" ref="K86" si="65">COUNTIF(C87:I87,"&lt;&gt;対象外")</f>
        <v>7</v>
      </c>
      <c r="L86" s="63">
        <f t="shared" ref="L86" si="66">COUNTIF(C87:I87,"*休工*")</f>
        <v>0</v>
      </c>
    </row>
    <row r="87" spans="2:12" s="8" customFormat="1" ht="26.25" customHeight="1" x14ac:dyDescent="0.4">
      <c r="B87" s="17" t="s">
        <v>35</v>
      </c>
      <c r="C87" s="10"/>
      <c r="D87" s="10"/>
      <c r="E87" s="10"/>
      <c r="F87" s="10"/>
      <c r="G87" s="10"/>
      <c r="H87" s="10"/>
      <c r="I87" s="10"/>
      <c r="J87" s="58"/>
      <c r="K87" s="61"/>
      <c r="L87" s="64"/>
    </row>
    <row r="88" spans="2:12" s="8" customFormat="1" ht="26.25" customHeight="1" thickBot="1" x14ac:dyDescent="0.45">
      <c r="B88" s="24" t="s">
        <v>9</v>
      </c>
      <c r="C88" s="22"/>
      <c r="D88" s="22"/>
      <c r="E88" s="22"/>
      <c r="F88" s="22"/>
      <c r="G88" s="22"/>
      <c r="H88" s="22"/>
      <c r="I88" s="22"/>
      <c r="J88" s="59"/>
      <c r="K88" s="62"/>
      <c r="L88" s="65"/>
    </row>
    <row r="89" spans="2:12" s="8" customFormat="1" ht="18.75" customHeight="1" x14ac:dyDescent="0.4">
      <c r="B89" s="26" t="s">
        <v>7</v>
      </c>
      <c r="C89" s="29">
        <f>I86+1</f>
        <v>45928</v>
      </c>
      <c r="D89" s="29">
        <f>C89+1</f>
        <v>45929</v>
      </c>
      <c r="E89" s="29">
        <f t="shared" ref="E89:I89" si="67">D89+1</f>
        <v>45930</v>
      </c>
      <c r="F89" s="29">
        <f t="shared" si="67"/>
        <v>45931</v>
      </c>
      <c r="G89" s="29">
        <f t="shared" si="67"/>
        <v>45932</v>
      </c>
      <c r="H89" s="29">
        <f t="shared" si="67"/>
        <v>45933</v>
      </c>
      <c r="I89" s="29">
        <f t="shared" si="67"/>
        <v>45934</v>
      </c>
      <c r="J89" s="57"/>
      <c r="K89" s="60">
        <f t="shared" ref="K89" si="68">COUNTIF(C90:I90,"&lt;&gt;対象外")</f>
        <v>7</v>
      </c>
      <c r="L89" s="63">
        <f t="shared" ref="L89" si="69">COUNTIF(C90:I90,"*休工*")</f>
        <v>0</v>
      </c>
    </row>
    <row r="90" spans="2:12" s="8" customFormat="1" ht="26.25" customHeight="1" x14ac:dyDescent="0.4">
      <c r="B90" s="17" t="s">
        <v>35</v>
      </c>
      <c r="C90" s="10"/>
      <c r="D90" s="10"/>
      <c r="E90" s="10"/>
      <c r="F90" s="10"/>
      <c r="G90" s="10"/>
      <c r="H90" s="10"/>
      <c r="I90" s="10"/>
      <c r="J90" s="58"/>
      <c r="K90" s="61"/>
      <c r="L90" s="64"/>
    </row>
    <row r="91" spans="2:12" s="8" customFormat="1" ht="26.25" customHeight="1" thickBot="1" x14ac:dyDescent="0.45">
      <c r="B91" s="24" t="s">
        <v>9</v>
      </c>
      <c r="C91" s="22"/>
      <c r="D91" s="22"/>
      <c r="E91" s="22"/>
      <c r="F91" s="22"/>
      <c r="G91" s="22"/>
      <c r="H91" s="22"/>
      <c r="I91" s="22"/>
      <c r="J91" s="59"/>
      <c r="K91" s="62"/>
      <c r="L91" s="65"/>
    </row>
    <row r="92" spans="2:12" s="8" customFormat="1" ht="18.75" customHeight="1" x14ac:dyDescent="0.4">
      <c r="B92" s="20" t="s">
        <v>7</v>
      </c>
      <c r="C92" s="29">
        <f>I89+1</f>
        <v>45935</v>
      </c>
      <c r="D92" s="29">
        <f>C92+1</f>
        <v>45936</v>
      </c>
      <c r="E92" s="29">
        <f t="shared" ref="E92:I92" si="70">D92+1</f>
        <v>45937</v>
      </c>
      <c r="F92" s="29">
        <f t="shared" si="70"/>
        <v>45938</v>
      </c>
      <c r="G92" s="29">
        <f t="shared" si="70"/>
        <v>45939</v>
      </c>
      <c r="H92" s="29">
        <f t="shared" si="70"/>
        <v>45940</v>
      </c>
      <c r="I92" s="29">
        <f t="shared" si="70"/>
        <v>45941</v>
      </c>
      <c r="J92" s="57"/>
      <c r="K92" s="60">
        <f t="shared" ref="K92" si="71">COUNTIF(C93:I93,"&lt;&gt;対象外")</f>
        <v>7</v>
      </c>
      <c r="L92" s="63">
        <f t="shared" ref="L92" si="72">COUNTIF(C93:I93,"*休工*")</f>
        <v>0</v>
      </c>
    </row>
    <row r="93" spans="2:12" s="8" customFormat="1" ht="26.25" customHeight="1" x14ac:dyDescent="0.4">
      <c r="B93" s="17" t="s">
        <v>35</v>
      </c>
      <c r="C93" s="10"/>
      <c r="D93" s="10"/>
      <c r="E93" s="10"/>
      <c r="F93" s="10"/>
      <c r="G93" s="10"/>
      <c r="H93" s="10"/>
      <c r="I93" s="10"/>
      <c r="J93" s="58"/>
      <c r="K93" s="61"/>
      <c r="L93" s="64"/>
    </row>
    <row r="94" spans="2:12" s="8" customFormat="1" ht="26.25" customHeight="1" thickBot="1" x14ac:dyDescent="0.45">
      <c r="B94" s="24" t="s">
        <v>9</v>
      </c>
      <c r="C94" s="22"/>
      <c r="D94" s="22"/>
      <c r="E94" s="22"/>
      <c r="F94" s="22"/>
      <c r="G94" s="22"/>
      <c r="H94" s="22"/>
      <c r="I94" s="22"/>
      <c r="J94" s="59"/>
      <c r="K94" s="62"/>
      <c r="L94" s="65"/>
    </row>
    <row r="95" spans="2:12" s="8" customFormat="1" ht="18.75" customHeight="1" x14ac:dyDescent="0.4">
      <c r="B95" s="26" t="s">
        <v>33</v>
      </c>
      <c r="C95" s="29">
        <f>I92+1</f>
        <v>45942</v>
      </c>
      <c r="D95" s="29">
        <f>C95+1</f>
        <v>45943</v>
      </c>
      <c r="E95" s="29">
        <f t="shared" ref="E95:I95" si="73">D95+1</f>
        <v>45944</v>
      </c>
      <c r="F95" s="29">
        <f t="shared" si="73"/>
        <v>45945</v>
      </c>
      <c r="G95" s="29">
        <f t="shared" si="73"/>
        <v>45946</v>
      </c>
      <c r="H95" s="29">
        <f t="shared" si="73"/>
        <v>45947</v>
      </c>
      <c r="I95" s="29">
        <f t="shared" si="73"/>
        <v>45948</v>
      </c>
      <c r="J95" s="66"/>
      <c r="K95" s="60">
        <f>COUNTIF(C96:I96,"&lt;&gt;対象外")</f>
        <v>7</v>
      </c>
      <c r="L95" s="63">
        <f>COUNTIF(C96:I96,"*休工*")</f>
        <v>0</v>
      </c>
    </row>
    <row r="96" spans="2:12" s="8" customFormat="1" ht="26.25" customHeight="1" x14ac:dyDescent="0.4">
      <c r="B96" s="17" t="s">
        <v>35</v>
      </c>
      <c r="C96" s="10"/>
      <c r="D96" s="10"/>
      <c r="E96" s="10"/>
      <c r="F96" s="10"/>
      <c r="G96" s="10"/>
      <c r="H96" s="10"/>
      <c r="I96" s="10"/>
      <c r="J96" s="67"/>
      <c r="K96" s="61"/>
      <c r="L96" s="64"/>
    </row>
    <row r="97" spans="2:12" s="8" customFormat="1" ht="26.25" customHeight="1" thickBot="1" x14ac:dyDescent="0.45">
      <c r="B97" s="24" t="s">
        <v>9</v>
      </c>
      <c r="C97" s="22"/>
      <c r="D97" s="22"/>
      <c r="E97" s="22"/>
      <c r="F97" s="22"/>
      <c r="G97" s="22"/>
      <c r="H97" s="22"/>
      <c r="I97" s="22"/>
      <c r="J97" s="68"/>
      <c r="K97" s="62"/>
      <c r="L97" s="65"/>
    </row>
    <row r="98" spans="2:12" s="8" customFormat="1" ht="18.75" customHeight="1" x14ac:dyDescent="0.4">
      <c r="B98" s="20" t="s">
        <v>7</v>
      </c>
      <c r="C98" s="28">
        <f>I95+1</f>
        <v>45949</v>
      </c>
      <c r="D98" s="28">
        <f>C98+1</f>
        <v>45950</v>
      </c>
      <c r="E98" s="28">
        <f t="shared" ref="E98:I98" si="74">D98+1</f>
        <v>45951</v>
      </c>
      <c r="F98" s="28">
        <f t="shared" si="74"/>
        <v>45952</v>
      </c>
      <c r="G98" s="28">
        <f t="shared" si="74"/>
        <v>45953</v>
      </c>
      <c r="H98" s="28">
        <f t="shared" si="74"/>
        <v>45954</v>
      </c>
      <c r="I98" s="28">
        <f t="shared" si="74"/>
        <v>45955</v>
      </c>
      <c r="J98" s="57"/>
      <c r="K98" s="60">
        <f t="shared" ref="K98" si="75">COUNTIF(C99:I99,"&lt;&gt;対象外")</f>
        <v>7</v>
      </c>
      <c r="L98" s="63">
        <f>COUNTIF(C99:I99,"*休工*")</f>
        <v>0</v>
      </c>
    </row>
    <row r="99" spans="2:12" s="8" customFormat="1" ht="26.25" customHeight="1" x14ac:dyDescent="0.4">
      <c r="B99" s="17" t="s">
        <v>35</v>
      </c>
      <c r="C99" s="10"/>
      <c r="D99" s="10"/>
      <c r="E99" s="10"/>
      <c r="F99" s="10"/>
      <c r="G99" s="10"/>
      <c r="H99" s="10"/>
      <c r="I99" s="10"/>
      <c r="J99" s="58"/>
      <c r="K99" s="61"/>
      <c r="L99" s="64"/>
    </row>
    <row r="100" spans="2:12" s="8" customFormat="1" ht="26.25" customHeight="1" thickBot="1" x14ac:dyDescent="0.45">
      <c r="B100" s="24" t="s">
        <v>9</v>
      </c>
      <c r="C100" s="22"/>
      <c r="D100" s="22"/>
      <c r="E100" s="22"/>
      <c r="F100" s="22"/>
      <c r="G100" s="22"/>
      <c r="H100" s="22"/>
      <c r="I100" s="22"/>
      <c r="J100" s="59"/>
      <c r="K100" s="62"/>
      <c r="L100" s="65"/>
    </row>
    <row r="101" spans="2:12" s="8" customFormat="1" ht="18.75" customHeight="1" x14ac:dyDescent="0.4">
      <c r="B101" s="26" t="s">
        <v>7</v>
      </c>
      <c r="C101" s="29">
        <f>I98+1</f>
        <v>45956</v>
      </c>
      <c r="D101" s="29">
        <f>C101+1</f>
        <v>45957</v>
      </c>
      <c r="E101" s="29">
        <f t="shared" ref="E101:I101" si="76">D101+1</f>
        <v>45958</v>
      </c>
      <c r="F101" s="29">
        <f t="shared" si="76"/>
        <v>45959</v>
      </c>
      <c r="G101" s="29">
        <f t="shared" si="76"/>
        <v>45960</v>
      </c>
      <c r="H101" s="29">
        <f t="shared" si="76"/>
        <v>45961</v>
      </c>
      <c r="I101" s="29">
        <f t="shared" si="76"/>
        <v>45962</v>
      </c>
      <c r="J101" s="57"/>
      <c r="K101" s="60">
        <f t="shared" ref="K101" si="77">COUNTIF(C102:I102,"&lt;&gt;対象外")</f>
        <v>7</v>
      </c>
      <c r="L101" s="63">
        <f t="shared" ref="L101" si="78">COUNTIF(C102:I102,"*休工*")</f>
        <v>0</v>
      </c>
    </row>
    <row r="102" spans="2:12" s="8" customFormat="1" ht="26.25" customHeight="1" x14ac:dyDescent="0.4">
      <c r="B102" s="17" t="s">
        <v>35</v>
      </c>
      <c r="C102" s="10"/>
      <c r="D102" s="10"/>
      <c r="E102" s="10"/>
      <c r="F102" s="10"/>
      <c r="G102" s="10"/>
      <c r="H102" s="10"/>
      <c r="I102" s="10"/>
      <c r="J102" s="58"/>
      <c r="K102" s="61"/>
      <c r="L102" s="64"/>
    </row>
    <row r="103" spans="2:12" s="8" customFormat="1" ht="26.25" customHeight="1" thickBot="1" x14ac:dyDescent="0.45">
      <c r="B103" s="24" t="s">
        <v>9</v>
      </c>
      <c r="C103" s="22"/>
      <c r="D103" s="22"/>
      <c r="E103" s="22"/>
      <c r="F103" s="22"/>
      <c r="G103" s="22"/>
      <c r="H103" s="22"/>
      <c r="I103" s="22"/>
      <c r="J103" s="59"/>
      <c r="K103" s="62"/>
      <c r="L103" s="65"/>
    </row>
    <row r="104" spans="2:12" s="8" customFormat="1" ht="18.75" customHeight="1" x14ac:dyDescent="0.4">
      <c r="B104" s="20" t="s">
        <v>7</v>
      </c>
      <c r="C104" s="29">
        <f>I101+1</f>
        <v>45963</v>
      </c>
      <c r="D104" s="29">
        <f>C104+1</f>
        <v>45964</v>
      </c>
      <c r="E104" s="29">
        <f t="shared" ref="E104:I104" si="79">D104+1</f>
        <v>45965</v>
      </c>
      <c r="F104" s="29">
        <f t="shared" si="79"/>
        <v>45966</v>
      </c>
      <c r="G104" s="29">
        <f t="shared" si="79"/>
        <v>45967</v>
      </c>
      <c r="H104" s="29">
        <f t="shared" si="79"/>
        <v>45968</v>
      </c>
      <c r="I104" s="29">
        <f t="shared" si="79"/>
        <v>45969</v>
      </c>
      <c r="J104" s="57"/>
      <c r="K104" s="60">
        <f t="shared" ref="K104" si="80">COUNTIF(C105:I105,"&lt;&gt;対象外")</f>
        <v>7</v>
      </c>
      <c r="L104" s="63">
        <f t="shared" ref="L104" si="81">COUNTIF(C105:I105,"*休工*")</f>
        <v>0</v>
      </c>
    </row>
    <row r="105" spans="2:12" s="8" customFormat="1" ht="26.25" customHeight="1" x14ac:dyDescent="0.4">
      <c r="B105" s="17" t="s">
        <v>35</v>
      </c>
      <c r="C105" s="10"/>
      <c r="D105" s="10"/>
      <c r="E105" s="10"/>
      <c r="F105" s="10"/>
      <c r="G105" s="10"/>
      <c r="H105" s="10"/>
      <c r="I105" s="10"/>
      <c r="J105" s="58"/>
      <c r="K105" s="61"/>
      <c r="L105" s="64"/>
    </row>
    <row r="106" spans="2:12" s="8" customFormat="1" ht="26.25" customHeight="1" thickBot="1" x14ac:dyDescent="0.45">
      <c r="B106" s="24" t="s">
        <v>9</v>
      </c>
      <c r="C106" s="22"/>
      <c r="D106" s="22"/>
      <c r="E106" s="22"/>
      <c r="F106" s="22"/>
      <c r="G106" s="22"/>
      <c r="H106" s="22"/>
      <c r="I106" s="22"/>
      <c r="J106" s="59"/>
      <c r="K106" s="62"/>
      <c r="L106" s="65"/>
    </row>
    <row r="107" spans="2:12" s="8" customFormat="1" ht="18.75" customHeight="1" x14ac:dyDescent="0.4">
      <c r="B107" s="26" t="s">
        <v>7</v>
      </c>
      <c r="C107" s="29">
        <f>I104+1</f>
        <v>45970</v>
      </c>
      <c r="D107" s="29">
        <f>C107+1</f>
        <v>45971</v>
      </c>
      <c r="E107" s="29">
        <f t="shared" ref="E107:I107" si="82">D107+1</f>
        <v>45972</v>
      </c>
      <c r="F107" s="29">
        <f t="shared" si="82"/>
        <v>45973</v>
      </c>
      <c r="G107" s="29">
        <f t="shared" si="82"/>
        <v>45974</v>
      </c>
      <c r="H107" s="29">
        <f t="shared" si="82"/>
        <v>45975</v>
      </c>
      <c r="I107" s="29">
        <f t="shared" si="82"/>
        <v>45976</v>
      </c>
      <c r="J107" s="57"/>
      <c r="K107" s="60">
        <f t="shared" ref="K107" si="83">COUNTIF(C108:I108,"&lt;&gt;対象外")</f>
        <v>7</v>
      </c>
      <c r="L107" s="63">
        <f t="shared" ref="L107" si="84">COUNTIF(C108:I108,"*休工*")</f>
        <v>0</v>
      </c>
    </row>
    <row r="108" spans="2:12" s="8" customFormat="1" ht="26.25" customHeight="1" x14ac:dyDescent="0.4">
      <c r="B108" s="17" t="s">
        <v>35</v>
      </c>
      <c r="C108" s="10"/>
      <c r="D108" s="10"/>
      <c r="E108" s="10"/>
      <c r="F108" s="10"/>
      <c r="G108" s="10"/>
      <c r="H108" s="10"/>
      <c r="I108" s="10"/>
      <c r="J108" s="58"/>
      <c r="K108" s="61"/>
      <c r="L108" s="64"/>
    </row>
    <row r="109" spans="2:12" s="8" customFormat="1" ht="26.25" customHeight="1" thickBot="1" x14ac:dyDescent="0.45">
      <c r="B109" s="24" t="s">
        <v>9</v>
      </c>
      <c r="C109" s="22"/>
      <c r="D109" s="22"/>
      <c r="E109" s="22"/>
      <c r="F109" s="22"/>
      <c r="G109" s="22"/>
      <c r="H109" s="22"/>
      <c r="I109" s="22"/>
      <c r="J109" s="59"/>
      <c r="K109" s="62"/>
      <c r="L109" s="65"/>
    </row>
    <row r="110" spans="2:12" s="8" customFormat="1" ht="18.75" customHeight="1" x14ac:dyDescent="0.4">
      <c r="B110" s="26" t="s">
        <v>33</v>
      </c>
      <c r="C110" s="29">
        <f>I107+1</f>
        <v>45977</v>
      </c>
      <c r="D110" s="29">
        <f>C110+1</f>
        <v>45978</v>
      </c>
      <c r="E110" s="29">
        <f t="shared" ref="E110:I110" si="85">D110+1</f>
        <v>45979</v>
      </c>
      <c r="F110" s="29">
        <f t="shared" si="85"/>
        <v>45980</v>
      </c>
      <c r="G110" s="29">
        <f t="shared" si="85"/>
        <v>45981</v>
      </c>
      <c r="H110" s="29">
        <f t="shared" si="85"/>
        <v>45982</v>
      </c>
      <c r="I110" s="29">
        <f t="shared" si="85"/>
        <v>45983</v>
      </c>
      <c r="J110" s="57"/>
      <c r="K110" s="60">
        <f t="shared" ref="K110" si="86">COUNTIF(C111:I111,"&lt;&gt;対象外")</f>
        <v>7</v>
      </c>
      <c r="L110" s="63">
        <f t="shared" ref="L110" si="87">COUNTIF(C111:I111,"*休工*")</f>
        <v>0</v>
      </c>
    </row>
    <row r="111" spans="2:12" s="8" customFormat="1" ht="26.25" customHeight="1" x14ac:dyDescent="0.4">
      <c r="B111" s="17" t="s">
        <v>35</v>
      </c>
      <c r="C111" s="10"/>
      <c r="D111" s="10"/>
      <c r="E111" s="10"/>
      <c r="F111" s="10"/>
      <c r="G111" s="10"/>
      <c r="H111" s="10"/>
      <c r="I111" s="10"/>
      <c r="J111" s="58"/>
      <c r="K111" s="61"/>
      <c r="L111" s="64"/>
    </row>
    <row r="112" spans="2:12" s="8" customFormat="1" ht="26.25" customHeight="1" thickBot="1" x14ac:dyDescent="0.45">
      <c r="B112" s="24" t="s">
        <v>9</v>
      </c>
      <c r="C112" s="22"/>
      <c r="D112" s="22"/>
      <c r="E112" s="22"/>
      <c r="F112" s="22"/>
      <c r="G112" s="22"/>
      <c r="H112" s="22"/>
      <c r="I112" s="22"/>
      <c r="J112" s="59"/>
      <c r="K112" s="62"/>
      <c r="L112" s="65"/>
    </row>
    <row r="113" spans="2:12" s="8" customFormat="1" ht="18.75" customHeight="1" x14ac:dyDescent="0.4">
      <c r="B113" s="20" t="s">
        <v>7</v>
      </c>
      <c r="C113" s="29">
        <f>I110+1</f>
        <v>45984</v>
      </c>
      <c r="D113" s="29">
        <f>C113+1</f>
        <v>45985</v>
      </c>
      <c r="E113" s="29">
        <f t="shared" ref="E113:I113" si="88">D113+1</f>
        <v>45986</v>
      </c>
      <c r="F113" s="29">
        <f t="shared" si="88"/>
        <v>45987</v>
      </c>
      <c r="G113" s="29">
        <f t="shared" si="88"/>
        <v>45988</v>
      </c>
      <c r="H113" s="29">
        <f t="shared" si="88"/>
        <v>45989</v>
      </c>
      <c r="I113" s="29">
        <f t="shared" si="88"/>
        <v>45990</v>
      </c>
      <c r="J113" s="57"/>
      <c r="K113" s="60">
        <f t="shared" ref="K113" si="89">COUNTIF(C114:I114,"&lt;&gt;対象外")</f>
        <v>7</v>
      </c>
      <c r="L113" s="63">
        <f t="shared" ref="L113" si="90">COUNTIF(C114:I114,"*休工*")</f>
        <v>0</v>
      </c>
    </row>
    <row r="114" spans="2:12" s="8" customFormat="1" ht="26.25" customHeight="1" x14ac:dyDescent="0.4">
      <c r="B114" s="17" t="s">
        <v>35</v>
      </c>
      <c r="C114" s="10"/>
      <c r="D114" s="10"/>
      <c r="E114" s="10"/>
      <c r="F114" s="10"/>
      <c r="G114" s="10"/>
      <c r="H114" s="10"/>
      <c r="I114" s="10"/>
      <c r="J114" s="58"/>
      <c r="K114" s="61"/>
      <c r="L114" s="64"/>
    </row>
    <row r="115" spans="2:12" s="8" customFormat="1" ht="26.25" customHeight="1" thickBot="1" x14ac:dyDescent="0.45">
      <c r="B115" s="24" t="s">
        <v>9</v>
      </c>
      <c r="C115" s="22"/>
      <c r="D115" s="22"/>
      <c r="E115" s="22"/>
      <c r="F115" s="22"/>
      <c r="G115" s="22"/>
      <c r="H115" s="22"/>
      <c r="I115" s="22"/>
      <c r="J115" s="59"/>
      <c r="K115" s="62"/>
      <c r="L115" s="65"/>
    </row>
    <row r="116" spans="2:12" s="8" customFormat="1" ht="18.75" customHeight="1" x14ac:dyDescent="0.4">
      <c r="B116" s="26" t="s">
        <v>7</v>
      </c>
      <c r="C116" s="29">
        <f>I113+1</f>
        <v>45991</v>
      </c>
      <c r="D116" s="29">
        <f>C116+1</f>
        <v>45992</v>
      </c>
      <c r="E116" s="29">
        <f t="shared" ref="E116:I116" si="91">D116+1</f>
        <v>45993</v>
      </c>
      <c r="F116" s="29">
        <f t="shared" si="91"/>
        <v>45994</v>
      </c>
      <c r="G116" s="29">
        <f t="shared" si="91"/>
        <v>45995</v>
      </c>
      <c r="H116" s="29">
        <f t="shared" si="91"/>
        <v>45996</v>
      </c>
      <c r="I116" s="29">
        <f t="shared" si="91"/>
        <v>45997</v>
      </c>
      <c r="J116" s="57"/>
      <c r="K116" s="60">
        <f t="shared" ref="K116" si="92">COUNTIF(C117:I117,"&lt;&gt;対象外")</f>
        <v>7</v>
      </c>
      <c r="L116" s="63">
        <f t="shared" ref="L116" si="93">COUNTIF(C117:I117,"*休工*")</f>
        <v>0</v>
      </c>
    </row>
    <row r="117" spans="2:12" s="8" customFormat="1" ht="26.25" customHeight="1" x14ac:dyDescent="0.4">
      <c r="B117" s="17" t="s">
        <v>35</v>
      </c>
      <c r="C117" s="10"/>
      <c r="D117" s="10"/>
      <c r="E117" s="10"/>
      <c r="F117" s="10"/>
      <c r="G117" s="10"/>
      <c r="H117" s="10"/>
      <c r="I117" s="10"/>
      <c r="J117" s="58"/>
      <c r="K117" s="61"/>
      <c r="L117" s="64"/>
    </row>
    <row r="118" spans="2:12" s="8" customFormat="1" ht="26.25" customHeight="1" thickBot="1" x14ac:dyDescent="0.45">
      <c r="B118" s="24" t="s">
        <v>9</v>
      </c>
      <c r="C118" s="22"/>
      <c r="D118" s="22"/>
      <c r="E118" s="22"/>
      <c r="F118" s="22"/>
      <c r="G118" s="22"/>
      <c r="H118" s="22"/>
      <c r="I118" s="22"/>
      <c r="J118" s="59"/>
      <c r="K118" s="62"/>
      <c r="L118" s="65"/>
    </row>
    <row r="119" spans="2:12" s="8" customFormat="1" ht="18.75" customHeight="1" x14ac:dyDescent="0.4">
      <c r="B119" s="20" t="s">
        <v>7</v>
      </c>
      <c r="C119" s="29">
        <f>I116+1</f>
        <v>45998</v>
      </c>
      <c r="D119" s="29">
        <f>C119+1</f>
        <v>45999</v>
      </c>
      <c r="E119" s="29">
        <f t="shared" ref="E119:I119" si="94">D119+1</f>
        <v>46000</v>
      </c>
      <c r="F119" s="29">
        <f t="shared" si="94"/>
        <v>46001</v>
      </c>
      <c r="G119" s="29">
        <f t="shared" si="94"/>
        <v>46002</v>
      </c>
      <c r="H119" s="29">
        <f t="shared" si="94"/>
        <v>46003</v>
      </c>
      <c r="I119" s="29">
        <f t="shared" si="94"/>
        <v>46004</v>
      </c>
      <c r="J119" s="57"/>
      <c r="K119" s="60">
        <f>COUNTIF(C120:I120,"&lt;&gt;対象外")</f>
        <v>7</v>
      </c>
      <c r="L119" s="63">
        <f t="shared" ref="L119" si="95">COUNTIF(C120:I120,"*休工*")</f>
        <v>0</v>
      </c>
    </row>
    <row r="120" spans="2:12" s="8" customFormat="1" ht="26.25" customHeight="1" x14ac:dyDescent="0.4">
      <c r="B120" s="17" t="s">
        <v>35</v>
      </c>
      <c r="C120" s="10"/>
      <c r="D120" s="10"/>
      <c r="E120" s="10"/>
      <c r="F120" s="10"/>
      <c r="G120" s="10"/>
      <c r="H120" s="10"/>
      <c r="I120" s="10"/>
      <c r="J120" s="58"/>
      <c r="K120" s="61"/>
      <c r="L120" s="64"/>
    </row>
    <row r="121" spans="2:12" s="8" customFormat="1" ht="26.25" customHeight="1" thickBot="1" x14ac:dyDescent="0.45">
      <c r="B121" s="24" t="s">
        <v>9</v>
      </c>
      <c r="C121" s="22"/>
      <c r="D121" s="22"/>
      <c r="E121" s="22"/>
      <c r="F121" s="22"/>
      <c r="G121" s="22"/>
      <c r="H121" s="22"/>
      <c r="I121" s="22"/>
      <c r="J121" s="59"/>
      <c r="K121" s="62"/>
      <c r="L121" s="65"/>
    </row>
    <row r="122" spans="2:12" s="8" customFormat="1" ht="18.75" customHeight="1" x14ac:dyDescent="0.4">
      <c r="B122" s="26" t="s">
        <v>33</v>
      </c>
      <c r="C122" s="29">
        <f>I119+1</f>
        <v>46005</v>
      </c>
      <c r="D122" s="29">
        <f>C122+1</f>
        <v>46006</v>
      </c>
      <c r="E122" s="29">
        <f t="shared" ref="E122:I122" si="96">D122+1</f>
        <v>46007</v>
      </c>
      <c r="F122" s="29">
        <f t="shared" si="96"/>
        <v>46008</v>
      </c>
      <c r="G122" s="29">
        <f t="shared" si="96"/>
        <v>46009</v>
      </c>
      <c r="H122" s="29">
        <f t="shared" si="96"/>
        <v>46010</v>
      </c>
      <c r="I122" s="29">
        <f t="shared" si="96"/>
        <v>46011</v>
      </c>
      <c r="J122" s="66"/>
      <c r="K122" s="60">
        <f>COUNTIF(C123:I123,"&lt;&gt;対象外")</f>
        <v>7</v>
      </c>
      <c r="L122" s="63">
        <f>COUNTIF(C123:I123,"*休工*")</f>
        <v>0</v>
      </c>
    </row>
    <row r="123" spans="2:12" s="8" customFormat="1" ht="26.25" customHeight="1" x14ac:dyDescent="0.4">
      <c r="B123" s="17" t="s">
        <v>35</v>
      </c>
      <c r="C123" s="10"/>
      <c r="D123" s="10"/>
      <c r="E123" s="10"/>
      <c r="F123" s="10"/>
      <c r="G123" s="10"/>
      <c r="H123" s="10"/>
      <c r="I123" s="10"/>
      <c r="J123" s="67"/>
      <c r="K123" s="61"/>
      <c r="L123" s="64"/>
    </row>
    <row r="124" spans="2:12" s="8" customFormat="1" ht="26.25" customHeight="1" thickBot="1" x14ac:dyDescent="0.45">
      <c r="B124" s="24" t="s">
        <v>9</v>
      </c>
      <c r="C124" s="22"/>
      <c r="D124" s="22"/>
      <c r="E124" s="22"/>
      <c r="F124" s="22"/>
      <c r="G124" s="22"/>
      <c r="H124" s="22"/>
      <c r="I124" s="22"/>
      <c r="J124" s="68"/>
      <c r="K124" s="62"/>
      <c r="L124" s="65"/>
    </row>
    <row r="125" spans="2:12" s="8" customFormat="1" ht="18.75" customHeight="1" x14ac:dyDescent="0.4">
      <c r="B125" s="20" t="s">
        <v>7</v>
      </c>
      <c r="C125" s="28">
        <f>I122+1</f>
        <v>46012</v>
      </c>
      <c r="D125" s="28">
        <f>C125+1</f>
        <v>46013</v>
      </c>
      <c r="E125" s="28">
        <f t="shared" ref="E125:I125" si="97">D125+1</f>
        <v>46014</v>
      </c>
      <c r="F125" s="28">
        <f t="shared" si="97"/>
        <v>46015</v>
      </c>
      <c r="G125" s="28">
        <f t="shared" si="97"/>
        <v>46016</v>
      </c>
      <c r="H125" s="28">
        <f t="shared" si="97"/>
        <v>46017</v>
      </c>
      <c r="I125" s="28">
        <f t="shared" si="97"/>
        <v>46018</v>
      </c>
      <c r="J125" s="57"/>
      <c r="K125" s="60">
        <f t="shared" ref="K125" si="98">COUNTIF(C126:I126,"&lt;&gt;対象外")</f>
        <v>7</v>
      </c>
      <c r="L125" s="63">
        <f>COUNTIF(C126:I126,"*休工*")</f>
        <v>0</v>
      </c>
    </row>
    <row r="126" spans="2:12" s="8" customFormat="1" ht="26.25" customHeight="1" x14ac:dyDescent="0.4">
      <c r="B126" s="17" t="s">
        <v>35</v>
      </c>
      <c r="C126" s="10"/>
      <c r="D126" s="10"/>
      <c r="E126" s="10"/>
      <c r="F126" s="10"/>
      <c r="G126" s="10"/>
      <c r="H126" s="10"/>
      <c r="I126" s="10"/>
      <c r="J126" s="58"/>
      <c r="K126" s="61"/>
      <c r="L126" s="64"/>
    </row>
    <row r="127" spans="2:12" s="8" customFormat="1" ht="26.25" customHeight="1" thickBot="1" x14ac:dyDescent="0.45">
      <c r="B127" s="24" t="s">
        <v>9</v>
      </c>
      <c r="C127" s="22"/>
      <c r="D127" s="22"/>
      <c r="E127" s="22"/>
      <c r="F127" s="22"/>
      <c r="G127" s="22"/>
      <c r="H127" s="22"/>
      <c r="I127" s="22"/>
      <c r="J127" s="59"/>
      <c r="K127" s="62"/>
      <c r="L127" s="65"/>
    </row>
    <row r="128" spans="2:12" s="8" customFormat="1" ht="18.75" customHeight="1" x14ac:dyDescent="0.4">
      <c r="B128" s="26" t="s">
        <v>7</v>
      </c>
      <c r="C128" s="29">
        <f>I125+1</f>
        <v>46019</v>
      </c>
      <c r="D128" s="29">
        <f>C128+1</f>
        <v>46020</v>
      </c>
      <c r="E128" s="29">
        <f t="shared" ref="E128:I128" si="99">D128+1</f>
        <v>46021</v>
      </c>
      <c r="F128" s="29">
        <f t="shared" si="99"/>
        <v>46022</v>
      </c>
      <c r="G128" s="29">
        <f t="shared" si="99"/>
        <v>46023</v>
      </c>
      <c r="H128" s="29">
        <f t="shared" si="99"/>
        <v>46024</v>
      </c>
      <c r="I128" s="29">
        <f t="shared" si="99"/>
        <v>46025</v>
      </c>
      <c r="J128" s="57"/>
      <c r="K128" s="60">
        <f t="shared" ref="K128" si="100">COUNTIF(C129:I129,"&lt;&gt;対象外")</f>
        <v>7</v>
      </c>
      <c r="L128" s="63">
        <f t="shared" ref="L128" si="101">COUNTIF(C129:I129,"*休工*")</f>
        <v>0</v>
      </c>
    </row>
    <row r="129" spans="1:12" s="8" customFormat="1" ht="26.25" customHeight="1" x14ac:dyDescent="0.4">
      <c r="B129" s="17" t="s">
        <v>35</v>
      </c>
      <c r="C129" s="10"/>
      <c r="D129" s="10"/>
      <c r="E129" s="10"/>
      <c r="F129" s="10"/>
      <c r="G129" s="10"/>
      <c r="H129" s="10"/>
      <c r="I129" s="10"/>
      <c r="J129" s="58"/>
      <c r="K129" s="61"/>
      <c r="L129" s="64"/>
    </row>
    <row r="130" spans="1:12" s="8" customFormat="1" ht="26.25" customHeight="1" thickBot="1" x14ac:dyDescent="0.45">
      <c r="B130" s="24" t="s">
        <v>9</v>
      </c>
      <c r="C130" s="22"/>
      <c r="D130" s="22"/>
      <c r="E130" s="22"/>
      <c r="F130" s="22"/>
      <c r="G130" s="22"/>
      <c r="H130" s="22"/>
      <c r="I130" s="22"/>
      <c r="J130" s="59"/>
      <c r="K130" s="62"/>
      <c r="L130" s="65"/>
    </row>
    <row r="131" spans="1:12" s="8" customFormat="1" ht="18.75" customHeight="1" x14ac:dyDescent="0.4">
      <c r="B131" s="20" t="s">
        <v>7</v>
      </c>
      <c r="C131" s="29">
        <f>I128+1</f>
        <v>46026</v>
      </c>
      <c r="D131" s="29">
        <f>C131+1</f>
        <v>46027</v>
      </c>
      <c r="E131" s="29">
        <f t="shared" ref="E131:I131" si="102">D131+1</f>
        <v>46028</v>
      </c>
      <c r="F131" s="29">
        <f t="shared" si="102"/>
        <v>46029</v>
      </c>
      <c r="G131" s="29">
        <f t="shared" si="102"/>
        <v>46030</v>
      </c>
      <c r="H131" s="29">
        <f t="shared" si="102"/>
        <v>46031</v>
      </c>
      <c r="I131" s="29">
        <f t="shared" si="102"/>
        <v>46032</v>
      </c>
      <c r="J131" s="57"/>
      <c r="K131" s="60">
        <f t="shared" ref="K131" si="103">COUNTIF(C132:I132,"&lt;&gt;対象外")</f>
        <v>7</v>
      </c>
      <c r="L131" s="63">
        <f t="shared" ref="L131" si="104">COUNTIF(C132:I132,"*休工*")</f>
        <v>0</v>
      </c>
    </row>
    <row r="132" spans="1:12" s="8" customFormat="1" ht="26.25" customHeight="1" x14ac:dyDescent="0.4">
      <c r="B132" s="17" t="s">
        <v>35</v>
      </c>
      <c r="C132" s="10"/>
      <c r="D132" s="10"/>
      <c r="E132" s="10"/>
      <c r="F132" s="10"/>
      <c r="G132" s="10"/>
      <c r="H132" s="10"/>
      <c r="I132" s="10"/>
      <c r="J132" s="58"/>
      <c r="K132" s="61"/>
      <c r="L132" s="64"/>
    </row>
    <row r="133" spans="1:12" s="8" customFormat="1" ht="26.25" customHeight="1" thickBot="1" x14ac:dyDescent="0.45">
      <c r="B133" s="24" t="s">
        <v>9</v>
      </c>
      <c r="C133" s="22"/>
      <c r="D133" s="22"/>
      <c r="E133" s="22"/>
      <c r="F133" s="22"/>
      <c r="G133" s="22"/>
      <c r="H133" s="22"/>
      <c r="I133" s="22"/>
      <c r="J133" s="59"/>
      <c r="K133" s="62"/>
      <c r="L133" s="65"/>
    </row>
    <row r="134" spans="1:12" s="8" customFormat="1" ht="18.75" customHeight="1" x14ac:dyDescent="0.4">
      <c r="B134" s="26" t="s">
        <v>7</v>
      </c>
      <c r="C134" s="29">
        <f>I131+1</f>
        <v>46033</v>
      </c>
      <c r="D134" s="29">
        <f>C134+1</f>
        <v>46034</v>
      </c>
      <c r="E134" s="29">
        <f t="shared" ref="E134:I134" si="105">D134+1</f>
        <v>46035</v>
      </c>
      <c r="F134" s="29">
        <f t="shared" si="105"/>
        <v>46036</v>
      </c>
      <c r="G134" s="29">
        <f t="shared" si="105"/>
        <v>46037</v>
      </c>
      <c r="H134" s="29">
        <f t="shared" si="105"/>
        <v>46038</v>
      </c>
      <c r="I134" s="29">
        <f t="shared" si="105"/>
        <v>46039</v>
      </c>
      <c r="J134" s="57"/>
      <c r="K134" s="60">
        <f t="shared" ref="K134" si="106">COUNTIF(C135:I135,"&lt;&gt;対象外")</f>
        <v>7</v>
      </c>
      <c r="L134" s="63">
        <f t="shared" ref="L134" si="107">COUNTIF(C135:I135,"*休工*")</f>
        <v>0</v>
      </c>
    </row>
    <row r="135" spans="1:12" s="8" customFormat="1" ht="26.25" customHeight="1" x14ac:dyDescent="0.4">
      <c r="B135" s="17" t="s">
        <v>35</v>
      </c>
      <c r="C135" s="10"/>
      <c r="D135" s="10"/>
      <c r="E135" s="10"/>
      <c r="F135" s="10"/>
      <c r="G135" s="10"/>
      <c r="H135" s="10"/>
      <c r="I135" s="10"/>
      <c r="J135" s="58"/>
      <c r="K135" s="61"/>
      <c r="L135" s="64"/>
    </row>
    <row r="136" spans="1:12" s="8" customFormat="1" ht="26.25" customHeight="1" thickBot="1" x14ac:dyDescent="0.45">
      <c r="B136" s="24" t="s">
        <v>9</v>
      </c>
      <c r="C136" s="22"/>
      <c r="D136" s="22"/>
      <c r="E136" s="22"/>
      <c r="F136" s="22"/>
      <c r="G136" s="22"/>
      <c r="H136" s="22"/>
      <c r="I136" s="22"/>
      <c r="J136" s="59"/>
      <c r="K136" s="62"/>
      <c r="L136" s="65"/>
    </row>
    <row r="137" spans="1:12" s="8" customFormat="1" ht="18.75" customHeight="1" x14ac:dyDescent="0.4">
      <c r="B137" s="26" t="s">
        <v>33</v>
      </c>
      <c r="C137" s="29">
        <f>I134+1</f>
        <v>46040</v>
      </c>
      <c r="D137" s="29">
        <f>C137+1</f>
        <v>46041</v>
      </c>
      <c r="E137" s="29">
        <f t="shared" ref="E137:I137" si="108">D137+1</f>
        <v>46042</v>
      </c>
      <c r="F137" s="29">
        <f t="shared" si="108"/>
        <v>46043</v>
      </c>
      <c r="G137" s="29">
        <f t="shared" si="108"/>
        <v>46044</v>
      </c>
      <c r="H137" s="29">
        <f t="shared" si="108"/>
        <v>46045</v>
      </c>
      <c r="I137" s="29">
        <f t="shared" si="108"/>
        <v>46046</v>
      </c>
      <c r="J137" s="57"/>
      <c r="K137" s="60">
        <f t="shared" ref="K137" si="109">COUNTIF(C138:I138,"&lt;&gt;対象外")</f>
        <v>7</v>
      </c>
      <c r="L137" s="63">
        <f t="shared" ref="L137" si="110">COUNTIF(C138:I138,"*休工*")</f>
        <v>0</v>
      </c>
    </row>
    <row r="138" spans="1:12" s="8" customFormat="1" ht="26.25" customHeight="1" x14ac:dyDescent="0.4">
      <c r="B138" s="17" t="s">
        <v>35</v>
      </c>
      <c r="C138" s="10"/>
      <c r="D138" s="10"/>
      <c r="E138" s="10"/>
      <c r="F138" s="10"/>
      <c r="G138" s="10"/>
      <c r="H138" s="10"/>
      <c r="I138" s="10"/>
      <c r="J138" s="58"/>
      <c r="K138" s="61"/>
      <c r="L138" s="64"/>
    </row>
    <row r="139" spans="1:12" s="8" customFormat="1" ht="26.25" customHeight="1" thickBot="1" x14ac:dyDescent="0.45">
      <c r="A139" s="47"/>
      <c r="B139" s="24" t="s">
        <v>9</v>
      </c>
      <c r="C139" s="22"/>
      <c r="D139" s="22"/>
      <c r="E139" s="22"/>
      <c r="F139" s="22"/>
      <c r="G139" s="22"/>
      <c r="H139" s="22"/>
      <c r="I139" s="22"/>
      <c r="J139" s="59"/>
      <c r="K139" s="62"/>
      <c r="L139" s="65"/>
    </row>
    <row r="140" spans="1:12" s="8" customFormat="1" ht="18.75" customHeight="1" x14ac:dyDescent="0.4">
      <c r="B140" s="20" t="s">
        <v>7</v>
      </c>
      <c r="C140" s="29">
        <f>I137+1</f>
        <v>46047</v>
      </c>
      <c r="D140" s="29">
        <f>C140+1</f>
        <v>46048</v>
      </c>
      <c r="E140" s="29">
        <f t="shared" ref="E140:I140" si="111">D140+1</f>
        <v>46049</v>
      </c>
      <c r="F140" s="29">
        <f t="shared" si="111"/>
        <v>46050</v>
      </c>
      <c r="G140" s="29">
        <f t="shared" si="111"/>
        <v>46051</v>
      </c>
      <c r="H140" s="29">
        <f t="shared" si="111"/>
        <v>46052</v>
      </c>
      <c r="I140" s="29">
        <f t="shared" si="111"/>
        <v>46053</v>
      </c>
      <c r="J140" s="57"/>
      <c r="K140" s="60">
        <f t="shared" ref="K140" si="112">COUNTIF(C141:I141,"&lt;&gt;対象外")</f>
        <v>7</v>
      </c>
      <c r="L140" s="63">
        <f t="shared" ref="L140" si="113">COUNTIF(C141:I141,"*休工*")</f>
        <v>0</v>
      </c>
    </row>
    <row r="141" spans="1:12" s="8" customFormat="1" ht="26.25" customHeight="1" x14ac:dyDescent="0.4">
      <c r="B141" s="17" t="s">
        <v>35</v>
      </c>
      <c r="C141" s="10"/>
      <c r="D141" s="10"/>
      <c r="E141" s="10"/>
      <c r="F141" s="10"/>
      <c r="G141" s="10"/>
      <c r="H141" s="10"/>
      <c r="I141" s="10"/>
      <c r="J141" s="58"/>
      <c r="K141" s="61"/>
      <c r="L141" s="64"/>
    </row>
    <row r="142" spans="1:12" s="8" customFormat="1" ht="26.25" customHeight="1" thickBot="1" x14ac:dyDescent="0.45">
      <c r="B142" s="24" t="s">
        <v>9</v>
      </c>
      <c r="C142" s="22"/>
      <c r="D142" s="22"/>
      <c r="E142" s="22"/>
      <c r="F142" s="22"/>
      <c r="G142" s="22"/>
      <c r="H142" s="22"/>
      <c r="I142" s="22"/>
      <c r="J142" s="59"/>
      <c r="K142" s="62"/>
      <c r="L142" s="65"/>
    </row>
    <row r="143" spans="1:12" s="8" customFormat="1" ht="18.75" customHeight="1" x14ac:dyDescent="0.4">
      <c r="B143" s="26" t="s">
        <v>7</v>
      </c>
      <c r="C143" s="29">
        <f>I140+1</f>
        <v>46054</v>
      </c>
      <c r="D143" s="29">
        <f>C143+1</f>
        <v>46055</v>
      </c>
      <c r="E143" s="29">
        <f t="shared" ref="E143:I143" si="114">D143+1</f>
        <v>46056</v>
      </c>
      <c r="F143" s="29">
        <f t="shared" si="114"/>
        <v>46057</v>
      </c>
      <c r="G143" s="29">
        <f t="shared" si="114"/>
        <v>46058</v>
      </c>
      <c r="H143" s="29">
        <f t="shared" si="114"/>
        <v>46059</v>
      </c>
      <c r="I143" s="29">
        <f t="shared" si="114"/>
        <v>46060</v>
      </c>
      <c r="J143" s="57"/>
      <c r="K143" s="60">
        <f t="shared" ref="K143" si="115">COUNTIF(C144:I144,"&lt;&gt;対象外")</f>
        <v>7</v>
      </c>
      <c r="L143" s="63">
        <f t="shared" ref="L143" si="116">COUNTIF(C144:I144,"*休工*")</f>
        <v>0</v>
      </c>
    </row>
    <row r="144" spans="1:12" s="8" customFormat="1" ht="26.25" customHeight="1" x14ac:dyDescent="0.4">
      <c r="B144" s="17" t="s">
        <v>35</v>
      </c>
      <c r="C144" s="10"/>
      <c r="D144" s="10"/>
      <c r="E144" s="10"/>
      <c r="F144" s="10"/>
      <c r="G144" s="10"/>
      <c r="H144" s="10"/>
      <c r="I144" s="10"/>
      <c r="J144" s="58"/>
      <c r="K144" s="61"/>
      <c r="L144" s="64"/>
    </row>
    <row r="145" spans="2:12" s="8" customFormat="1" ht="26.25" customHeight="1" thickBot="1" x14ac:dyDescent="0.45">
      <c r="B145" s="24" t="s">
        <v>9</v>
      </c>
      <c r="C145" s="22"/>
      <c r="D145" s="22"/>
      <c r="E145" s="22"/>
      <c r="F145" s="22"/>
      <c r="G145" s="22"/>
      <c r="H145" s="22"/>
      <c r="I145" s="22"/>
      <c r="J145" s="59"/>
      <c r="K145" s="62"/>
      <c r="L145" s="65"/>
    </row>
    <row r="146" spans="2:12" s="8" customFormat="1" ht="18.75" customHeight="1" x14ac:dyDescent="0.4">
      <c r="B146" s="20" t="s">
        <v>7</v>
      </c>
      <c r="C146" s="29">
        <f>I143+1</f>
        <v>46061</v>
      </c>
      <c r="D146" s="29">
        <f>C146+1</f>
        <v>46062</v>
      </c>
      <c r="E146" s="29">
        <f t="shared" ref="E146:I146" si="117">D146+1</f>
        <v>46063</v>
      </c>
      <c r="F146" s="29">
        <f t="shared" si="117"/>
        <v>46064</v>
      </c>
      <c r="G146" s="29">
        <f t="shared" si="117"/>
        <v>46065</v>
      </c>
      <c r="H146" s="29">
        <f t="shared" si="117"/>
        <v>46066</v>
      </c>
      <c r="I146" s="29">
        <f t="shared" si="117"/>
        <v>46067</v>
      </c>
      <c r="J146" s="57"/>
      <c r="K146" s="60">
        <f t="shared" ref="K146" si="118">COUNTIF(C147:I147,"&lt;&gt;対象外")</f>
        <v>7</v>
      </c>
      <c r="L146" s="63">
        <f t="shared" ref="L146" si="119">COUNTIF(C147:I147,"*休工*")</f>
        <v>0</v>
      </c>
    </row>
    <row r="147" spans="2:12" s="8" customFormat="1" ht="26.25" customHeight="1" x14ac:dyDescent="0.4">
      <c r="B147" s="17" t="s">
        <v>35</v>
      </c>
      <c r="C147" s="10"/>
      <c r="D147" s="10"/>
      <c r="E147" s="10"/>
      <c r="F147" s="10"/>
      <c r="G147" s="10"/>
      <c r="H147" s="10"/>
      <c r="I147" s="10"/>
      <c r="J147" s="58"/>
      <c r="K147" s="61"/>
      <c r="L147" s="64"/>
    </row>
    <row r="148" spans="2:12" s="8" customFormat="1" ht="26.25" customHeight="1" thickBot="1" x14ac:dyDescent="0.45">
      <c r="B148" s="24" t="s">
        <v>9</v>
      </c>
      <c r="C148" s="22"/>
      <c r="D148" s="22"/>
      <c r="E148" s="22"/>
      <c r="F148" s="22"/>
      <c r="G148" s="22"/>
      <c r="H148" s="22"/>
      <c r="I148" s="22"/>
      <c r="J148" s="59"/>
      <c r="K148" s="62"/>
      <c r="L148" s="65"/>
    </row>
    <row r="149" spans="2:12" s="8" customFormat="1" ht="18.75" customHeight="1" x14ac:dyDescent="0.4">
      <c r="B149" s="26" t="s">
        <v>33</v>
      </c>
      <c r="C149" s="29">
        <f>I146+1</f>
        <v>46068</v>
      </c>
      <c r="D149" s="29">
        <f>C149+1</f>
        <v>46069</v>
      </c>
      <c r="E149" s="29">
        <f t="shared" ref="E149:I149" si="120">D149+1</f>
        <v>46070</v>
      </c>
      <c r="F149" s="29">
        <f t="shared" si="120"/>
        <v>46071</v>
      </c>
      <c r="G149" s="29">
        <f t="shared" si="120"/>
        <v>46072</v>
      </c>
      <c r="H149" s="29">
        <f t="shared" si="120"/>
        <v>46073</v>
      </c>
      <c r="I149" s="29">
        <f t="shared" si="120"/>
        <v>46074</v>
      </c>
      <c r="J149" s="66"/>
      <c r="K149" s="60">
        <f>COUNTIF(C150:I150,"&lt;&gt;対象外")</f>
        <v>7</v>
      </c>
      <c r="L149" s="63">
        <f>COUNTIF(C150:I150,"*休工*")</f>
        <v>0</v>
      </c>
    </row>
    <row r="150" spans="2:12" s="8" customFormat="1" ht="26.25" customHeight="1" x14ac:dyDescent="0.4">
      <c r="B150" s="17" t="s">
        <v>35</v>
      </c>
      <c r="C150" s="10"/>
      <c r="D150" s="10"/>
      <c r="E150" s="10"/>
      <c r="F150" s="10"/>
      <c r="G150" s="10"/>
      <c r="H150" s="10"/>
      <c r="I150" s="10"/>
      <c r="J150" s="67"/>
      <c r="K150" s="61"/>
      <c r="L150" s="64"/>
    </row>
    <row r="151" spans="2:12" s="8" customFormat="1" ht="26.25" customHeight="1" thickBot="1" x14ac:dyDescent="0.45">
      <c r="B151" s="24" t="s">
        <v>9</v>
      </c>
      <c r="C151" s="22"/>
      <c r="D151" s="22"/>
      <c r="E151" s="22"/>
      <c r="F151" s="22"/>
      <c r="G151" s="22"/>
      <c r="H151" s="22"/>
      <c r="I151" s="22"/>
      <c r="J151" s="68"/>
      <c r="K151" s="62"/>
      <c r="L151" s="65"/>
    </row>
    <row r="152" spans="2:12" s="8" customFormat="1" ht="18.75" customHeight="1" x14ac:dyDescent="0.4">
      <c r="B152" s="20" t="s">
        <v>7</v>
      </c>
      <c r="C152" s="28">
        <f>I149+1</f>
        <v>46075</v>
      </c>
      <c r="D152" s="28">
        <f>C152+1</f>
        <v>46076</v>
      </c>
      <c r="E152" s="28">
        <f t="shared" ref="E152:I152" si="121">D152+1</f>
        <v>46077</v>
      </c>
      <c r="F152" s="28">
        <f t="shared" si="121"/>
        <v>46078</v>
      </c>
      <c r="G152" s="28">
        <f t="shared" si="121"/>
        <v>46079</v>
      </c>
      <c r="H152" s="28">
        <f t="shared" si="121"/>
        <v>46080</v>
      </c>
      <c r="I152" s="28">
        <f t="shared" si="121"/>
        <v>46081</v>
      </c>
      <c r="J152" s="57"/>
      <c r="K152" s="60">
        <f t="shared" ref="K152" si="122">COUNTIF(C153:I153,"&lt;&gt;対象外")</f>
        <v>7</v>
      </c>
      <c r="L152" s="63">
        <f>COUNTIF(C153:I153,"*休工*")</f>
        <v>0</v>
      </c>
    </row>
    <row r="153" spans="2:12" s="8" customFormat="1" ht="26.25" customHeight="1" x14ac:dyDescent="0.4">
      <c r="B153" s="17" t="s">
        <v>35</v>
      </c>
      <c r="C153" s="10"/>
      <c r="D153" s="10"/>
      <c r="E153" s="10"/>
      <c r="F153" s="10"/>
      <c r="G153" s="10"/>
      <c r="H153" s="10"/>
      <c r="I153" s="10"/>
      <c r="J153" s="58"/>
      <c r="K153" s="61"/>
      <c r="L153" s="64"/>
    </row>
    <row r="154" spans="2:12" s="8" customFormat="1" ht="26.25" customHeight="1" thickBot="1" x14ac:dyDescent="0.45">
      <c r="B154" s="24" t="s">
        <v>9</v>
      </c>
      <c r="C154" s="22"/>
      <c r="D154" s="22"/>
      <c r="E154" s="22"/>
      <c r="F154" s="22"/>
      <c r="G154" s="22"/>
      <c r="H154" s="22"/>
      <c r="I154" s="22"/>
      <c r="J154" s="59"/>
      <c r="K154" s="62"/>
      <c r="L154" s="65"/>
    </row>
    <row r="155" spans="2:12" s="8" customFormat="1" ht="18.75" customHeight="1" x14ac:dyDescent="0.4">
      <c r="B155" s="26" t="s">
        <v>7</v>
      </c>
      <c r="C155" s="29">
        <f>I152+1</f>
        <v>46082</v>
      </c>
      <c r="D155" s="29">
        <f>C155+1</f>
        <v>46083</v>
      </c>
      <c r="E155" s="29">
        <f t="shared" ref="E155:I155" si="123">D155+1</f>
        <v>46084</v>
      </c>
      <c r="F155" s="29">
        <f t="shared" si="123"/>
        <v>46085</v>
      </c>
      <c r="G155" s="29">
        <f t="shared" si="123"/>
        <v>46086</v>
      </c>
      <c r="H155" s="29">
        <f t="shared" si="123"/>
        <v>46087</v>
      </c>
      <c r="I155" s="29">
        <f t="shared" si="123"/>
        <v>46088</v>
      </c>
      <c r="J155" s="57"/>
      <c r="K155" s="60">
        <f t="shared" ref="K155" si="124">COUNTIF(C156:I156,"&lt;&gt;対象外")</f>
        <v>7</v>
      </c>
      <c r="L155" s="63">
        <f t="shared" ref="L155" si="125">COUNTIF(C156:I156,"*休工*")</f>
        <v>0</v>
      </c>
    </row>
    <row r="156" spans="2:12" s="8" customFormat="1" ht="26.25" customHeight="1" x14ac:dyDescent="0.4">
      <c r="B156" s="17" t="s">
        <v>35</v>
      </c>
      <c r="C156" s="10"/>
      <c r="D156" s="10"/>
      <c r="E156" s="10"/>
      <c r="F156" s="10"/>
      <c r="G156" s="10"/>
      <c r="H156" s="10"/>
      <c r="I156" s="10"/>
      <c r="J156" s="58"/>
      <c r="K156" s="61"/>
      <c r="L156" s="64"/>
    </row>
    <row r="157" spans="2:12" s="8" customFormat="1" ht="26.25" customHeight="1" thickBot="1" x14ac:dyDescent="0.45">
      <c r="B157" s="24" t="s">
        <v>9</v>
      </c>
      <c r="C157" s="22"/>
      <c r="D157" s="22"/>
      <c r="E157" s="22"/>
      <c r="F157" s="22"/>
      <c r="G157" s="22"/>
      <c r="H157" s="22"/>
      <c r="I157" s="22"/>
      <c r="J157" s="59"/>
      <c r="K157" s="62"/>
      <c r="L157" s="65"/>
    </row>
    <row r="158" spans="2:12" s="8" customFormat="1" ht="18.75" customHeight="1" x14ac:dyDescent="0.4">
      <c r="B158" s="20" t="s">
        <v>7</v>
      </c>
      <c r="C158" s="29">
        <f>I155+1</f>
        <v>46089</v>
      </c>
      <c r="D158" s="29">
        <f>C158+1</f>
        <v>46090</v>
      </c>
      <c r="E158" s="29">
        <f t="shared" ref="E158:I158" si="126">D158+1</f>
        <v>46091</v>
      </c>
      <c r="F158" s="29">
        <f t="shared" si="126"/>
        <v>46092</v>
      </c>
      <c r="G158" s="29">
        <f t="shared" si="126"/>
        <v>46093</v>
      </c>
      <c r="H158" s="29">
        <f t="shared" si="126"/>
        <v>46094</v>
      </c>
      <c r="I158" s="29">
        <f t="shared" si="126"/>
        <v>46095</v>
      </c>
      <c r="J158" s="57"/>
      <c r="K158" s="60">
        <f t="shared" ref="K158" si="127">COUNTIF(C159:I159,"&lt;&gt;対象外")</f>
        <v>7</v>
      </c>
      <c r="L158" s="63">
        <f t="shared" ref="L158" si="128">COUNTIF(C159:I159,"*休工*")</f>
        <v>0</v>
      </c>
    </row>
    <row r="159" spans="2:12" s="8" customFormat="1" ht="26.25" customHeight="1" x14ac:dyDescent="0.4">
      <c r="B159" s="17" t="s">
        <v>35</v>
      </c>
      <c r="C159" s="10"/>
      <c r="D159" s="10"/>
      <c r="E159" s="10"/>
      <c r="F159" s="10"/>
      <c r="G159" s="10"/>
      <c r="H159" s="10"/>
      <c r="I159" s="10"/>
      <c r="J159" s="58"/>
      <c r="K159" s="61"/>
      <c r="L159" s="64"/>
    </row>
    <row r="160" spans="2:12" s="8" customFormat="1" ht="26.25" customHeight="1" thickBot="1" x14ac:dyDescent="0.45">
      <c r="B160" s="24" t="s">
        <v>9</v>
      </c>
      <c r="C160" s="22"/>
      <c r="D160" s="22"/>
      <c r="E160" s="22"/>
      <c r="F160" s="22"/>
      <c r="G160" s="22"/>
      <c r="H160" s="22"/>
      <c r="I160" s="22"/>
      <c r="J160" s="59"/>
      <c r="K160" s="62"/>
      <c r="L160" s="65"/>
    </row>
    <row r="161" spans="2:12" s="8" customFormat="1" ht="18.75" customHeight="1" x14ac:dyDescent="0.4">
      <c r="B161" s="26" t="s">
        <v>7</v>
      </c>
      <c r="C161" s="29">
        <f>I158+1</f>
        <v>46096</v>
      </c>
      <c r="D161" s="29">
        <f>C161+1</f>
        <v>46097</v>
      </c>
      <c r="E161" s="29">
        <f t="shared" ref="E161:I161" si="129">D161+1</f>
        <v>46098</v>
      </c>
      <c r="F161" s="29">
        <f t="shared" si="129"/>
        <v>46099</v>
      </c>
      <c r="G161" s="29">
        <f t="shared" si="129"/>
        <v>46100</v>
      </c>
      <c r="H161" s="29">
        <f t="shared" si="129"/>
        <v>46101</v>
      </c>
      <c r="I161" s="29">
        <f t="shared" si="129"/>
        <v>46102</v>
      </c>
      <c r="J161" s="57"/>
      <c r="K161" s="60">
        <f t="shared" ref="K161" si="130">COUNTIF(C162:I162,"&lt;&gt;対象外")</f>
        <v>7</v>
      </c>
      <c r="L161" s="63">
        <f t="shared" ref="L161" si="131">COUNTIF(C162:I162,"*休工*")</f>
        <v>0</v>
      </c>
    </row>
    <row r="162" spans="2:12" s="8" customFormat="1" ht="26.25" customHeight="1" x14ac:dyDescent="0.4">
      <c r="B162" s="17" t="s">
        <v>35</v>
      </c>
      <c r="C162" s="10"/>
      <c r="D162" s="10"/>
      <c r="E162" s="10"/>
      <c r="F162" s="10"/>
      <c r="G162" s="10"/>
      <c r="H162" s="10"/>
      <c r="I162" s="10"/>
      <c r="J162" s="58"/>
      <c r="K162" s="61"/>
      <c r="L162" s="64"/>
    </row>
    <row r="163" spans="2:12" s="8" customFormat="1" ht="26.25" customHeight="1" thickBot="1" x14ac:dyDescent="0.45">
      <c r="B163" s="24" t="s">
        <v>9</v>
      </c>
      <c r="C163" s="22"/>
      <c r="D163" s="22"/>
      <c r="E163" s="22"/>
      <c r="F163" s="22"/>
      <c r="G163" s="22"/>
      <c r="H163" s="22"/>
      <c r="I163" s="22"/>
      <c r="J163" s="59"/>
      <c r="K163" s="62"/>
      <c r="L163" s="65"/>
    </row>
    <row r="164" spans="2:12" s="8" customFormat="1" ht="18.75" customHeight="1" x14ac:dyDescent="0.4">
      <c r="B164" s="26" t="s">
        <v>33</v>
      </c>
      <c r="C164" s="29">
        <f>I161+1</f>
        <v>46103</v>
      </c>
      <c r="D164" s="29">
        <f>C164+1</f>
        <v>46104</v>
      </c>
      <c r="E164" s="29">
        <f t="shared" ref="E164:I164" si="132">D164+1</f>
        <v>46105</v>
      </c>
      <c r="F164" s="29">
        <f t="shared" si="132"/>
        <v>46106</v>
      </c>
      <c r="G164" s="29">
        <f t="shared" si="132"/>
        <v>46107</v>
      </c>
      <c r="H164" s="29">
        <f t="shared" si="132"/>
        <v>46108</v>
      </c>
      <c r="I164" s="29">
        <f t="shared" si="132"/>
        <v>46109</v>
      </c>
      <c r="J164" s="57"/>
      <c r="K164" s="60">
        <f t="shared" ref="K164" si="133">COUNTIF(C165:I165,"&lt;&gt;対象外")</f>
        <v>7</v>
      </c>
      <c r="L164" s="63">
        <f t="shared" ref="L164" si="134">COUNTIF(C165:I165,"*休工*")</f>
        <v>0</v>
      </c>
    </row>
    <row r="165" spans="2:12" s="8" customFormat="1" ht="26.25" customHeight="1" x14ac:dyDescent="0.4">
      <c r="B165" s="17" t="s">
        <v>35</v>
      </c>
      <c r="C165" s="10"/>
      <c r="D165" s="10"/>
      <c r="E165" s="10"/>
      <c r="F165" s="10"/>
      <c r="G165" s="10"/>
      <c r="H165" s="10"/>
      <c r="I165" s="10"/>
      <c r="J165" s="58"/>
      <c r="K165" s="61"/>
      <c r="L165" s="64"/>
    </row>
    <row r="166" spans="2:12" s="8" customFormat="1" ht="26.25" customHeight="1" thickBot="1" x14ac:dyDescent="0.45">
      <c r="B166" s="24" t="s">
        <v>9</v>
      </c>
      <c r="C166" s="22"/>
      <c r="D166" s="22"/>
      <c r="E166" s="22"/>
      <c r="F166" s="22"/>
      <c r="G166" s="22"/>
      <c r="H166" s="22"/>
      <c r="I166" s="22"/>
      <c r="J166" s="59"/>
      <c r="K166" s="62"/>
      <c r="L166" s="65"/>
    </row>
    <row r="167" spans="2:12" s="8" customFormat="1" ht="18.75" customHeight="1" x14ac:dyDescent="0.4">
      <c r="B167" s="20" t="s">
        <v>7</v>
      </c>
      <c r="C167" s="29">
        <f>I164+1</f>
        <v>46110</v>
      </c>
      <c r="D167" s="29">
        <f>C167+1</f>
        <v>46111</v>
      </c>
      <c r="E167" s="29">
        <f t="shared" ref="E167:I167" si="135">D167+1</f>
        <v>46112</v>
      </c>
      <c r="F167" s="29">
        <f t="shared" si="135"/>
        <v>46113</v>
      </c>
      <c r="G167" s="29">
        <f t="shared" si="135"/>
        <v>46114</v>
      </c>
      <c r="H167" s="29">
        <f t="shared" si="135"/>
        <v>46115</v>
      </c>
      <c r="I167" s="29">
        <f t="shared" si="135"/>
        <v>46116</v>
      </c>
      <c r="J167" s="57"/>
      <c r="K167" s="60">
        <f t="shared" ref="K167" si="136">COUNTIF(C168:I168,"&lt;&gt;対象外")</f>
        <v>7</v>
      </c>
      <c r="L167" s="63">
        <f t="shared" ref="L167" si="137">COUNTIF(C168:I168,"*休工*")</f>
        <v>0</v>
      </c>
    </row>
    <row r="168" spans="2:12" s="8" customFormat="1" ht="26.25" customHeight="1" x14ac:dyDescent="0.4">
      <c r="B168" s="17" t="s">
        <v>35</v>
      </c>
      <c r="C168" s="10"/>
      <c r="D168" s="10"/>
      <c r="E168" s="10"/>
      <c r="F168" s="10"/>
      <c r="G168" s="10"/>
      <c r="H168" s="10"/>
      <c r="I168" s="10"/>
      <c r="J168" s="58"/>
      <c r="K168" s="61"/>
      <c r="L168" s="64"/>
    </row>
    <row r="169" spans="2:12" s="8" customFormat="1" ht="26.25" customHeight="1" thickBot="1" x14ac:dyDescent="0.45">
      <c r="B169" s="24" t="s">
        <v>9</v>
      </c>
      <c r="C169" s="22"/>
      <c r="D169" s="22"/>
      <c r="E169" s="22"/>
      <c r="F169" s="22"/>
      <c r="G169" s="22"/>
      <c r="H169" s="22"/>
      <c r="I169" s="22"/>
      <c r="J169" s="59"/>
      <c r="K169" s="62"/>
      <c r="L169" s="65"/>
    </row>
    <row r="170" spans="2:12" ht="46.5" customHeight="1" thickBot="1" x14ac:dyDescent="0.45">
      <c r="B170" s="50" t="s">
        <v>18</v>
      </c>
      <c r="C170" s="51"/>
      <c r="D170" s="51"/>
      <c r="E170" s="51"/>
      <c r="F170" s="51"/>
      <c r="G170" s="51"/>
      <c r="H170" s="51"/>
      <c r="I170" s="51"/>
      <c r="J170" s="52"/>
      <c r="K170" s="25">
        <f>SUM(K11:K169)</f>
        <v>371</v>
      </c>
      <c r="L170" s="18">
        <f>SUM(L11:L169)</f>
        <v>0</v>
      </c>
    </row>
    <row r="171" spans="2:12" s="6" customFormat="1" ht="14.25" customHeight="1" x14ac:dyDescent="0.4">
      <c r="B171" s="6" t="s">
        <v>51</v>
      </c>
    </row>
    <row r="172" spans="2:12" ht="14.25" customHeight="1" x14ac:dyDescent="0.4"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 s="6" customFormat="1" ht="12.75" thickBot="1" x14ac:dyDescent="0.45">
      <c r="B173" s="6" t="s">
        <v>30</v>
      </c>
    </row>
    <row r="174" spans="2:12" ht="24" customHeight="1" thickBot="1" x14ac:dyDescent="0.45">
      <c r="B174" s="8">
        <f>L170</f>
        <v>0</v>
      </c>
      <c r="C174" s="8" t="s">
        <v>24</v>
      </c>
      <c r="D174" s="8">
        <f>K170</f>
        <v>371</v>
      </c>
      <c r="E174" s="8" t="s">
        <v>25</v>
      </c>
      <c r="F174" s="46">
        <f>ROUNDDOWN(B174/D174,3)</f>
        <v>0</v>
      </c>
      <c r="G174" s="8" t="s">
        <v>26</v>
      </c>
      <c r="H174" s="53" t="str">
        <f>IF(F174&gt;=28.5%,"現場閉所率28.5％以上",IF(F174&lt;28.5%,"補正なし"))</f>
        <v>補正なし</v>
      </c>
      <c r="I174" s="54"/>
    </row>
    <row r="175" spans="2:12" ht="12" customHeight="1" thickBot="1" x14ac:dyDescent="0.45">
      <c r="B175" s="6" t="s">
        <v>31</v>
      </c>
      <c r="C175" s="8"/>
      <c r="D175" s="8"/>
      <c r="E175" s="8"/>
      <c r="F175" s="46"/>
      <c r="G175" s="8"/>
      <c r="H175" s="12"/>
    </row>
    <row r="176" spans="2:12" s="8" customFormat="1" ht="24" customHeight="1" thickBot="1" x14ac:dyDescent="0.45">
      <c r="B176" s="8">
        <f>L170</f>
        <v>0</v>
      </c>
      <c r="C176" s="8" t="s">
        <v>24</v>
      </c>
      <c r="D176" s="8">
        <f>K170</f>
        <v>371</v>
      </c>
      <c r="E176" s="8" t="s">
        <v>25</v>
      </c>
      <c r="F176" s="46">
        <f>ROUNDDOWN(B176/D176,3)</f>
        <v>0</v>
      </c>
      <c r="G176" s="8" t="s">
        <v>26</v>
      </c>
      <c r="H176" s="55" t="str">
        <f>IF(F176&gt;=28.5%,"評価対象","評価対象外")</f>
        <v>評価対象外</v>
      </c>
      <c r="I176" s="56"/>
    </row>
    <row r="177" spans="2:9" s="8" customFormat="1" ht="12" customHeight="1" x14ac:dyDescent="0.4">
      <c r="B177" s="6"/>
      <c r="F177" s="11"/>
      <c r="H177" s="16"/>
      <c r="I177" s="16"/>
    </row>
    <row r="178" spans="2:9" x14ac:dyDescent="0.4">
      <c r="B178" s="6"/>
    </row>
    <row r="195" spans="2:2" ht="12" customHeight="1" x14ac:dyDescent="0.4">
      <c r="B195" s="48"/>
    </row>
    <row r="196" spans="2:2" ht="12" customHeight="1" x14ac:dyDescent="0.4">
      <c r="B196" s="48"/>
    </row>
    <row r="197" spans="2:2" ht="12" customHeight="1" x14ac:dyDescent="0.4">
      <c r="B197" s="48"/>
    </row>
  </sheetData>
  <mergeCells count="180">
    <mergeCell ref="B1:K1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23:J25"/>
    <mergeCell ref="K23:K25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J11:J13"/>
    <mergeCell ref="K11:K13"/>
    <mergeCell ref="L38:L40"/>
    <mergeCell ref="J29:J31"/>
    <mergeCell ref="K29:K31"/>
    <mergeCell ref="L29:L31"/>
    <mergeCell ref="J32:J34"/>
    <mergeCell ref="K32:K34"/>
    <mergeCell ref="L32:L34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L35:L37"/>
    <mergeCell ref="J38:J40"/>
    <mergeCell ref="J35:J37"/>
    <mergeCell ref="K35:K37"/>
    <mergeCell ref="J47:J49"/>
    <mergeCell ref="K47:K49"/>
    <mergeCell ref="K38:K40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59:J61"/>
    <mergeCell ref="K59:K61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71:J73"/>
    <mergeCell ref="K71:K73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L1:M1"/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</mergeCells>
  <phoneticPr fontId="2"/>
  <conditionalFormatting sqref="C17:I17 C20:I20 C23:I23 C26:I26 C12:I14">
    <cfRule type="expression" dxfId="809" priority="576">
      <formula>C12="休日休工"</formula>
    </cfRule>
    <cfRule type="expression" dxfId="808" priority="577">
      <formula>C12="天候休工"</formula>
    </cfRule>
    <cfRule type="expression" dxfId="807" priority="578">
      <formula>C12="振替休工"</formula>
    </cfRule>
    <cfRule type="expression" dxfId="806" priority="579">
      <formula>C12="休工"</formula>
    </cfRule>
    <cfRule type="expression" dxfId="805" priority="580">
      <formula>C12="対象外"</formula>
    </cfRule>
  </conditionalFormatting>
  <conditionalFormatting sqref="C29:I29 C32:I32 C35:I35 C38:I38">
    <cfRule type="expression" dxfId="804" priority="571">
      <formula>C29="休日休工"</formula>
    </cfRule>
    <cfRule type="expression" dxfId="803" priority="572">
      <formula>C29="天候休工"</formula>
    </cfRule>
    <cfRule type="expression" dxfId="802" priority="573">
      <formula>C29="振替休工"</formula>
    </cfRule>
    <cfRule type="expression" dxfId="801" priority="574">
      <formula>C29="休工"</formula>
    </cfRule>
    <cfRule type="expression" dxfId="800" priority="575">
      <formula>C29="対象外"</formula>
    </cfRule>
  </conditionalFormatting>
  <conditionalFormatting sqref="C16:I16">
    <cfRule type="expression" dxfId="799" priority="566">
      <formula>C16="休日休工"</formula>
    </cfRule>
    <cfRule type="expression" dxfId="798" priority="567">
      <formula>C16="天候休工"</formula>
    </cfRule>
    <cfRule type="expression" dxfId="797" priority="568">
      <formula>C16="振替休工"</formula>
    </cfRule>
    <cfRule type="expression" dxfId="796" priority="569">
      <formula>C16="休工"</formula>
    </cfRule>
    <cfRule type="expression" dxfId="795" priority="570">
      <formula>C16="対象外"</formula>
    </cfRule>
  </conditionalFormatting>
  <conditionalFormatting sqref="C19:I19">
    <cfRule type="expression" dxfId="794" priority="561">
      <formula>C19="休日休工"</formula>
    </cfRule>
    <cfRule type="expression" dxfId="793" priority="562">
      <formula>C19="天候休工"</formula>
    </cfRule>
    <cfRule type="expression" dxfId="792" priority="563">
      <formula>C19="振替休工"</formula>
    </cfRule>
    <cfRule type="expression" dxfId="791" priority="564">
      <formula>C19="休工"</formula>
    </cfRule>
    <cfRule type="expression" dxfId="790" priority="565">
      <formula>C19="対象外"</formula>
    </cfRule>
  </conditionalFormatting>
  <conditionalFormatting sqref="C22:I22">
    <cfRule type="expression" dxfId="789" priority="556">
      <formula>C22="休日休工"</formula>
    </cfRule>
    <cfRule type="expression" dxfId="788" priority="557">
      <formula>C22="天候休工"</formula>
    </cfRule>
    <cfRule type="expression" dxfId="787" priority="558">
      <formula>C22="振替休工"</formula>
    </cfRule>
    <cfRule type="expression" dxfId="786" priority="559">
      <formula>C22="休工"</formula>
    </cfRule>
    <cfRule type="expression" dxfId="785" priority="560">
      <formula>C22="対象外"</formula>
    </cfRule>
  </conditionalFormatting>
  <conditionalFormatting sqref="C25:I25">
    <cfRule type="expression" dxfId="784" priority="551">
      <formula>C25="休日休工"</formula>
    </cfRule>
    <cfRule type="expression" dxfId="783" priority="552">
      <formula>C25="天候休工"</formula>
    </cfRule>
    <cfRule type="expression" dxfId="782" priority="553">
      <formula>C25="振替休工"</formula>
    </cfRule>
    <cfRule type="expression" dxfId="781" priority="554">
      <formula>C25="休工"</formula>
    </cfRule>
    <cfRule type="expression" dxfId="780" priority="555">
      <formula>C25="対象外"</formula>
    </cfRule>
  </conditionalFormatting>
  <conditionalFormatting sqref="C28:I28">
    <cfRule type="expression" dxfId="779" priority="546">
      <formula>C28="休日休工"</formula>
    </cfRule>
    <cfRule type="expression" dxfId="778" priority="547">
      <formula>C28="天候休工"</formula>
    </cfRule>
    <cfRule type="expression" dxfId="777" priority="548">
      <formula>C28="振替休工"</formula>
    </cfRule>
    <cfRule type="expression" dxfId="776" priority="549">
      <formula>C28="休工"</formula>
    </cfRule>
    <cfRule type="expression" dxfId="775" priority="550">
      <formula>C28="対象外"</formula>
    </cfRule>
  </conditionalFormatting>
  <conditionalFormatting sqref="C31:I31">
    <cfRule type="expression" dxfId="774" priority="541">
      <formula>C31="休日休工"</formula>
    </cfRule>
    <cfRule type="expression" dxfId="773" priority="542">
      <formula>C31="天候休工"</formula>
    </cfRule>
    <cfRule type="expression" dxfId="772" priority="543">
      <formula>C31="振替休工"</formula>
    </cfRule>
    <cfRule type="expression" dxfId="771" priority="544">
      <formula>C31="休工"</formula>
    </cfRule>
    <cfRule type="expression" dxfId="770" priority="545">
      <formula>C31="対象外"</formula>
    </cfRule>
  </conditionalFormatting>
  <conditionalFormatting sqref="C34:I34">
    <cfRule type="expression" dxfId="769" priority="536">
      <formula>C34="休日休工"</formula>
    </cfRule>
    <cfRule type="expression" dxfId="768" priority="537">
      <formula>C34="天候休工"</formula>
    </cfRule>
    <cfRule type="expression" dxfId="767" priority="538">
      <formula>C34="振替休工"</formula>
    </cfRule>
    <cfRule type="expression" dxfId="766" priority="539">
      <formula>C34="休工"</formula>
    </cfRule>
    <cfRule type="expression" dxfId="765" priority="540">
      <formula>C34="対象外"</formula>
    </cfRule>
  </conditionalFormatting>
  <conditionalFormatting sqref="C37:I37">
    <cfRule type="expression" dxfId="764" priority="531">
      <formula>C37="休日休工"</formula>
    </cfRule>
    <cfRule type="expression" dxfId="763" priority="532">
      <formula>C37="天候休工"</formula>
    </cfRule>
    <cfRule type="expression" dxfId="762" priority="533">
      <formula>C37="振替休工"</formula>
    </cfRule>
    <cfRule type="expression" dxfId="761" priority="534">
      <formula>C37="休工"</formula>
    </cfRule>
    <cfRule type="expression" dxfId="760" priority="535">
      <formula>C37="対象外"</formula>
    </cfRule>
  </conditionalFormatting>
  <conditionalFormatting sqref="C40:I40">
    <cfRule type="expression" dxfId="759" priority="526">
      <formula>C40="休日休工"</formula>
    </cfRule>
    <cfRule type="expression" dxfId="758" priority="527">
      <formula>C40="天候休工"</formula>
    </cfRule>
    <cfRule type="expression" dxfId="757" priority="528">
      <formula>C40="振替休工"</formula>
    </cfRule>
    <cfRule type="expression" dxfId="756" priority="529">
      <formula>C40="休工"</formula>
    </cfRule>
    <cfRule type="expression" dxfId="755" priority="530">
      <formula>C40="対象外"</formula>
    </cfRule>
  </conditionalFormatting>
  <conditionalFormatting sqref="C15:I15">
    <cfRule type="expression" dxfId="754" priority="521">
      <formula>C15="休日休工"</formula>
    </cfRule>
    <cfRule type="expression" dxfId="753" priority="522">
      <formula>C15="天候休工"</formula>
    </cfRule>
    <cfRule type="expression" dxfId="752" priority="523">
      <formula>C15="振替休工"</formula>
    </cfRule>
    <cfRule type="expression" dxfId="751" priority="524">
      <formula>C15="休工"</formula>
    </cfRule>
    <cfRule type="expression" dxfId="750" priority="525">
      <formula>C15="対象外"</formula>
    </cfRule>
  </conditionalFormatting>
  <conditionalFormatting sqref="C18:I18">
    <cfRule type="expression" dxfId="749" priority="516">
      <formula>C18="休日休工"</formula>
    </cfRule>
    <cfRule type="expression" dxfId="748" priority="517">
      <formula>C18="天候休工"</formula>
    </cfRule>
    <cfRule type="expression" dxfId="747" priority="518">
      <formula>C18="振替休工"</formula>
    </cfRule>
    <cfRule type="expression" dxfId="746" priority="519">
      <formula>C18="休工"</formula>
    </cfRule>
    <cfRule type="expression" dxfId="745" priority="520">
      <formula>C18="対象外"</formula>
    </cfRule>
  </conditionalFormatting>
  <conditionalFormatting sqref="C21:I21">
    <cfRule type="expression" dxfId="744" priority="511">
      <formula>C21="休日休工"</formula>
    </cfRule>
    <cfRule type="expression" dxfId="743" priority="512">
      <formula>C21="天候休工"</formula>
    </cfRule>
    <cfRule type="expression" dxfId="742" priority="513">
      <formula>C21="振替休工"</formula>
    </cfRule>
    <cfRule type="expression" dxfId="741" priority="514">
      <formula>C21="休工"</formula>
    </cfRule>
    <cfRule type="expression" dxfId="740" priority="515">
      <formula>C21="対象外"</formula>
    </cfRule>
  </conditionalFormatting>
  <conditionalFormatting sqref="C24:I24">
    <cfRule type="expression" dxfId="739" priority="506">
      <formula>C24="休日休工"</formula>
    </cfRule>
    <cfRule type="expression" dxfId="738" priority="507">
      <formula>C24="天候休工"</formula>
    </cfRule>
    <cfRule type="expression" dxfId="737" priority="508">
      <formula>C24="振替休工"</formula>
    </cfRule>
    <cfRule type="expression" dxfId="736" priority="509">
      <formula>C24="休工"</formula>
    </cfRule>
    <cfRule type="expression" dxfId="735" priority="510">
      <formula>C24="対象外"</formula>
    </cfRule>
  </conditionalFormatting>
  <conditionalFormatting sqref="C27:I27">
    <cfRule type="expression" dxfId="734" priority="501">
      <formula>C27="休日休工"</formula>
    </cfRule>
    <cfRule type="expression" dxfId="733" priority="502">
      <formula>C27="天候休工"</formula>
    </cfRule>
    <cfRule type="expression" dxfId="732" priority="503">
      <formula>C27="振替休工"</formula>
    </cfRule>
    <cfRule type="expression" dxfId="731" priority="504">
      <formula>C27="休工"</formula>
    </cfRule>
    <cfRule type="expression" dxfId="730" priority="505">
      <formula>C27="対象外"</formula>
    </cfRule>
  </conditionalFormatting>
  <conditionalFormatting sqref="C30:I30">
    <cfRule type="expression" dxfId="729" priority="496">
      <formula>C30="休日休工"</formula>
    </cfRule>
    <cfRule type="expression" dxfId="728" priority="497">
      <formula>C30="天候休工"</formula>
    </cfRule>
    <cfRule type="expression" dxfId="727" priority="498">
      <formula>C30="振替休工"</formula>
    </cfRule>
    <cfRule type="expression" dxfId="726" priority="499">
      <formula>C30="休工"</formula>
    </cfRule>
    <cfRule type="expression" dxfId="725" priority="500">
      <formula>C30="対象外"</formula>
    </cfRule>
  </conditionalFormatting>
  <conditionalFormatting sqref="C33:I33">
    <cfRule type="expression" dxfId="724" priority="491">
      <formula>C33="休日休工"</formula>
    </cfRule>
    <cfRule type="expression" dxfId="723" priority="492">
      <formula>C33="天候休工"</formula>
    </cfRule>
    <cfRule type="expression" dxfId="722" priority="493">
      <formula>C33="振替休工"</formula>
    </cfRule>
    <cfRule type="expression" dxfId="721" priority="494">
      <formula>C33="休工"</formula>
    </cfRule>
    <cfRule type="expression" dxfId="720" priority="495">
      <formula>C33="対象外"</formula>
    </cfRule>
  </conditionalFormatting>
  <conditionalFormatting sqref="C36:I36">
    <cfRule type="expression" dxfId="719" priority="486">
      <formula>C36="休日休工"</formula>
    </cfRule>
    <cfRule type="expression" dxfId="718" priority="487">
      <formula>C36="天候休工"</formula>
    </cfRule>
    <cfRule type="expression" dxfId="717" priority="488">
      <formula>C36="振替休工"</formula>
    </cfRule>
    <cfRule type="expression" dxfId="716" priority="489">
      <formula>C36="休工"</formula>
    </cfRule>
    <cfRule type="expression" dxfId="715" priority="490">
      <formula>C36="対象外"</formula>
    </cfRule>
  </conditionalFormatting>
  <conditionalFormatting sqref="C39:I39">
    <cfRule type="expression" dxfId="714" priority="481">
      <formula>C39="休日休工"</formula>
    </cfRule>
    <cfRule type="expression" dxfId="713" priority="482">
      <formula>C39="天候休工"</formula>
    </cfRule>
    <cfRule type="expression" dxfId="712" priority="483">
      <formula>C39="振替休工"</formula>
    </cfRule>
    <cfRule type="expression" dxfId="711" priority="484">
      <formula>C39="休工"</formula>
    </cfRule>
    <cfRule type="expression" dxfId="710" priority="485">
      <formula>C39="対象外"</formula>
    </cfRule>
  </conditionalFormatting>
  <conditionalFormatting sqref="C44:I44 C47:I47 C50:I50 C53:I53 C41:I41">
    <cfRule type="expression" dxfId="709" priority="476">
      <formula>C41="休日休工"</formula>
    </cfRule>
    <cfRule type="expression" dxfId="708" priority="477">
      <formula>C41="天候休工"</formula>
    </cfRule>
    <cfRule type="expression" dxfId="707" priority="478">
      <formula>C41="振替休工"</formula>
    </cfRule>
    <cfRule type="expression" dxfId="706" priority="479">
      <formula>C41="休工"</formula>
    </cfRule>
    <cfRule type="expression" dxfId="705" priority="480">
      <formula>C41="対象外"</formula>
    </cfRule>
  </conditionalFormatting>
  <conditionalFormatting sqref="C56:I56 C59:I59 C62:I62 C65:I65">
    <cfRule type="expression" dxfId="704" priority="471">
      <formula>C56="休日休工"</formula>
    </cfRule>
    <cfRule type="expression" dxfId="703" priority="472">
      <formula>C56="天候休工"</formula>
    </cfRule>
    <cfRule type="expression" dxfId="702" priority="473">
      <formula>C56="振替休工"</formula>
    </cfRule>
    <cfRule type="expression" dxfId="701" priority="474">
      <formula>C56="休工"</formula>
    </cfRule>
    <cfRule type="expression" dxfId="700" priority="475">
      <formula>C56="対象外"</formula>
    </cfRule>
  </conditionalFormatting>
  <conditionalFormatting sqref="C43:I43">
    <cfRule type="expression" dxfId="699" priority="466">
      <formula>C43="休日休工"</formula>
    </cfRule>
    <cfRule type="expression" dxfId="698" priority="467">
      <formula>C43="天候休工"</formula>
    </cfRule>
    <cfRule type="expression" dxfId="697" priority="468">
      <formula>C43="振替休工"</formula>
    </cfRule>
    <cfRule type="expression" dxfId="696" priority="469">
      <formula>C43="休工"</formula>
    </cfRule>
    <cfRule type="expression" dxfId="695" priority="470">
      <formula>C43="対象外"</formula>
    </cfRule>
  </conditionalFormatting>
  <conditionalFormatting sqref="C46:I46">
    <cfRule type="expression" dxfId="694" priority="461">
      <formula>C46="休日休工"</formula>
    </cfRule>
    <cfRule type="expression" dxfId="693" priority="462">
      <formula>C46="天候休工"</formula>
    </cfRule>
    <cfRule type="expression" dxfId="692" priority="463">
      <formula>C46="振替休工"</formula>
    </cfRule>
    <cfRule type="expression" dxfId="691" priority="464">
      <formula>C46="休工"</formula>
    </cfRule>
    <cfRule type="expression" dxfId="690" priority="465">
      <formula>C46="対象外"</formula>
    </cfRule>
  </conditionalFormatting>
  <conditionalFormatting sqref="C49:I49">
    <cfRule type="expression" dxfId="689" priority="456">
      <formula>C49="休日休工"</formula>
    </cfRule>
    <cfRule type="expression" dxfId="688" priority="457">
      <formula>C49="天候休工"</formula>
    </cfRule>
    <cfRule type="expression" dxfId="687" priority="458">
      <formula>C49="振替休工"</formula>
    </cfRule>
    <cfRule type="expression" dxfId="686" priority="459">
      <formula>C49="休工"</formula>
    </cfRule>
    <cfRule type="expression" dxfId="685" priority="460">
      <formula>C49="対象外"</formula>
    </cfRule>
  </conditionalFormatting>
  <conditionalFormatting sqref="C52:I52">
    <cfRule type="expression" dxfId="684" priority="451">
      <formula>C52="休日休工"</formula>
    </cfRule>
    <cfRule type="expression" dxfId="683" priority="452">
      <formula>C52="天候休工"</formula>
    </cfRule>
    <cfRule type="expression" dxfId="682" priority="453">
      <formula>C52="振替休工"</formula>
    </cfRule>
    <cfRule type="expression" dxfId="681" priority="454">
      <formula>C52="休工"</formula>
    </cfRule>
    <cfRule type="expression" dxfId="680" priority="455">
      <formula>C52="対象外"</formula>
    </cfRule>
  </conditionalFormatting>
  <conditionalFormatting sqref="C55:I55">
    <cfRule type="expression" dxfId="679" priority="446">
      <formula>C55="休日休工"</formula>
    </cfRule>
    <cfRule type="expression" dxfId="678" priority="447">
      <formula>C55="天候休工"</formula>
    </cfRule>
    <cfRule type="expression" dxfId="677" priority="448">
      <formula>C55="振替休工"</formula>
    </cfRule>
    <cfRule type="expression" dxfId="676" priority="449">
      <formula>C55="休工"</formula>
    </cfRule>
    <cfRule type="expression" dxfId="675" priority="450">
      <formula>C55="対象外"</formula>
    </cfRule>
  </conditionalFormatting>
  <conditionalFormatting sqref="C58:I58">
    <cfRule type="expression" dxfId="674" priority="441">
      <formula>C58="休日休工"</formula>
    </cfRule>
    <cfRule type="expression" dxfId="673" priority="442">
      <formula>C58="天候休工"</formula>
    </cfRule>
    <cfRule type="expression" dxfId="672" priority="443">
      <formula>C58="振替休工"</formula>
    </cfRule>
    <cfRule type="expression" dxfId="671" priority="444">
      <formula>C58="休工"</formula>
    </cfRule>
    <cfRule type="expression" dxfId="670" priority="445">
      <formula>C58="対象外"</formula>
    </cfRule>
  </conditionalFormatting>
  <conditionalFormatting sqref="C61:I61">
    <cfRule type="expression" dxfId="669" priority="436">
      <formula>C61="休日休工"</formula>
    </cfRule>
    <cfRule type="expression" dxfId="668" priority="437">
      <formula>C61="天候休工"</formula>
    </cfRule>
    <cfRule type="expression" dxfId="667" priority="438">
      <formula>C61="振替休工"</formula>
    </cfRule>
    <cfRule type="expression" dxfId="666" priority="439">
      <formula>C61="休工"</formula>
    </cfRule>
    <cfRule type="expression" dxfId="665" priority="440">
      <formula>C61="対象外"</formula>
    </cfRule>
  </conditionalFormatting>
  <conditionalFormatting sqref="C64:I64">
    <cfRule type="expression" dxfId="664" priority="431">
      <formula>C64="休日休工"</formula>
    </cfRule>
    <cfRule type="expression" dxfId="663" priority="432">
      <formula>C64="天候休工"</formula>
    </cfRule>
    <cfRule type="expression" dxfId="662" priority="433">
      <formula>C64="振替休工"</formula>
    </cfRule>
    <cfRule type="expression" dxfId="661" priority="434">
      <formula>C64="休工"</formula>
    </cfRule>
    <cfRule type="expression" dxfId="660" priority="435">
      <formula>C64="対象外"</formula>
    </cfRule>
  </conditionalFormatting>
  <conditionalFormatting sqref="C67:I67">
    <cfRule type="expression" dxfId="659" priority="426">
      <formula>C67="休日休工"</formula>
    </cfRule>
    <cfRule type="expression" dxfId="658" priority="427">
      <formula>C67="天候休工"</formula>
    </cfRule>
    <cfRule type="expression" dxfId="657" priority="428">
      <formula>C67="振替休工"</formula>
    </cfRule>
    <cfRule type="expression" dxfId="656" priority="429">
      <formula>C67="休工"</formula>
    </cfRule>
    <cfRule type="expression" dxfId="655" priority="430">
      <formula>C67="対象外"</formula>
    </cfRule>
  </conditionalFormatting>
  <conditionalFormatting sqref="C42:I42">
    <cfRule type="expression" dxfId="654" priority="421">
      <formula>C42="休日休工"</formula>
    </cfRule>
    <cfRule type="expression" dxfId="653" priority="422">
      <formula>C42="天候休工"</formula>
    </cfRule>
    <cfRule type="expression" dxfId="652" priority="423">
      <formula>C42="振替休工"</formula>
    </cfRule>
    <cfRule type="expression" dxfId="651" priority="424">
      <formula>C42="休工"</formula>
    </cfRule>
    <cfRule type="expression" dxfId="650" priority="425">
      <formula>C42="対象外"</formula>
    </cfRule>
  </conditionalFormatting>
  <conditionalFormatting sqref="C45:I45">
    <cfRule type="expression" dxfId="649" priority="416">
      <formula>C45="休日休工"</formula>
    </cfRule>
    <cfRule type="expression" dxfId="648" priority="417">
      <formula>C45="天候休工"</formula>
    </cfRule>
    <cfRule type="expression" dxfId="647" priority="418">
      <formula>C45="振替休工"</formula>
    </cfRule>
    <cfRule type="expression" dxfId="646" priority="419">
      <formula>C45="休工"</formula>
    </cfRule>
    <cfRule type="expression" dxfId="645" priority="420">
      <formula>C45="対象外"</formula>
    </cfRule>
  </conditionalFormatting>
  <conditionalFormatting sqref="C48:I48">
    <cfRule type="expression" dxfId="644" priority="411">
      <formula>C48="休日休工"</formula>
    </cfRule>
    <cfRule type="expression" dxfId="643" priority="412">
      <formula>C48="天候休工"</formula>
    </cfRule>
    <cfRule type="expression" dxfId="642" priority="413">
      <formula>C48="振替休工"</formula>
    </cfRule>
    <cfRule type="expression" dxfId="641" priority="414">
      <formula>C48="休工"</formula>
    </cfRule>
    <cfRule type="expression" dxfId="640" priority="415">
      <formula>C48="対象外"</formula>
    </cfRule>
  </conditionalFormatting>
  <conditionalFormatting sqref="C51:I51">
    <cfRule type="expression" dxfId="639" priority="406">
      <formula>C51="休日休工"</formula>
    </cfRule>
    <cfRule type="expression" dxfId="638" priority="407">
      <formula>C51="天候休工"</formula>
    </cfRule>
    <cfRule type="expression" dxfId="637" priority="408">
      <formula>C51="振替休工"</formula>
    </cfRule>
    <cfRule type="expression" dxfId="636" priority="409">
      <formula>C51="休工"</formula>
    </cfRule>
    <cfRule type="expression" dxfId="635" priority="410">
      <formula>C51="対象外"</formula>
    </cfRule>
  </conditionalFormatting>
  <conditionalFormatting sqref="C54:I54">
    <cfRule type="expression" dxfId="634" priority="401">
      <formula>C54="休日休工"</formula>
    </cfRule>
    <cfRule type="expression" dxfId="633" priority="402">
      <formula>C54="天候休工"</formula>
    </cfRule>
    <cfRule type="expression" dxfId="632" priority="403">
      <formula>C54="振替休工"</formula>
    </cfRule>
    <cfRule type="expression" dxfId="631" priority="404">
      <formula>C54="休工"</formula>
    </cfRule>
    <cfRule type="expression" dxfId="630" priority="405">
      <formula>C54="対象外"</formula>
    </cfRule>
  </conditionalFormatting>
  <conditionalFormatting sqref="C57:I57">
    <cfRule type="expression" dxfId="629" priority="396">
      <formula>C57="休日休工"</formula>
    </cfRule>
    <cfRule type="expression" dxfId="628" priority="397">
      <formula>C57="天候休工"</formula>
    </cfRule>
    <cfRule type="expression" dxfId="627" priority="398">
      <formula>C57="振替休工"</formula>
    </cfRule>
    <cfRule type="expression" dxfId="626" priority="399">
      <formula>C57="休工"</formula>
    </cfRule>
    <cfRule type="expression" dxfId="625" priority="400">
      <formula>C57="対象外"</formula>
    </cfRule>
  </conditionalFormatting>
  <conditionalFormatting sqref="C60:I60">
    <cfRule type="expression" dxfId="624" priority="391">
      <formula>C60="休日休工"</formula>
    </cfRule>
    <cfRule type="expression" dxfId="623" priority="392">
      <formula>C60="天候休工"</formula>
    </cfRule>
    <cfRule type="expression" dxfId="622" priority="393">
      <formula>C60="振替休工"</formula>
    </cfRule>
    <cfRule type="expression" dxfId="621" priority="394">
      <formula>C60="休工"</formula>
    </cfRule>
    <cfRule type="expression" dxfId="620" priority="395">
      <formula>C60="対象外"</formula>
    </cfRule>
  </conditionalFormatting>
  <conditionalFormatting sqref="C63:I63">
    <cfRule type="expression" dxfId="619" priority="386">
      <formula>C63="休日休工"</formula>
    </cfRule>
    <cfRule type="expression" dxfId="618" priority="387">
      <formula>C63="天候休工"</formula>
    </cfRule>
    <cfRule type="expression" dxfId="617" priority="388">
      <formula>C63="振替休工"</formula>
    </cfRule>
    <cfRule type="expression" dxfId="616" priority="389">
      <formula>C63="休工"</formula>
    </cfRule>
    <cfRule type="expression" dxfId="615" priority="390">
      <formula>C63="対象外"</formula>
    </cfRule>
  </conditionalFormatting>
  <conditionalFormatting sqref="C66:I66">
    <cfRule type="expression" dxfId="614" priority="381">
      <formula>C66="休日休工"</formula>
    </cfRule>
    <cfRule type="expression" dxfId="613" priority="382">
      <formula>C66="天候休工"</formula>
    </cfRule>
    <cfRule type="expression" dxfId="612" priority="383">
      <formula>C66="振替休工"</formula>
    </cfRule>
    <cfRule type="expression" dxfId="611" priority="384">
      <formula>C66="休工"</formula>
    </cfRule>
    <cfRule type="expression" dxfId="610" priority="385">
      <formula>C66="対象外"</formula>
    </cfRule>
  </conditionalFormatting>
  <conditionalFormatting sqref="C71:I71 C74:I74 C77:I77 C80:I80 C68:I68">
    <cfRule type="expression" dxfId="609" priority="376">
      <formula>C68="休日休工"</formula>
    </cfRule>
    <cfRule type="expression" dxfId="608" priority="377">
      <formula>C68="天候休工"</formula>
    </cfRule>
    <cfRule type="expression" dxfId="607" priority="378">
      <formula>C68="振替休工"</formula>
    </cfRule>
    <cfRule type="expression" dxfId="606" priority="379">
      <formula>C68="休工"</formula>
    </cfRule>
    <cfRule type="expression" dxfId="605" priority="380">
      <formula>C68="対象外"</formula>
    </cfRule>
  </conditionalFormatting>
  <conditionalFormatting sqref="C83:I83 C86:I86 C89:I89 C92:I92">
    <cfRule type="expression" dxfId="604" priority="371">
      <formula>C83="休日休工"</formula>
    </cfRule>
    <cfRule type="expression" dxfId="603" priority="372">
      <formula>C83="天候休工"</formula>
    </cfRule>
    <cfRule type="expression" dxfId="602" priority="373">
      <formula>C83="振替休工"</formula>
    </cfRule>
    <cfRule type="expression" dxfId="601" priority="374">
      <formula>C83="休工"</formula>
    </cfRule>
    <cfRule type="expression" dxfId="600" priority="375">
      <formula>C83="対象外"</formula>
    </cfRule>
  </conditionalFormatting>
  <conditionalFormatting sqref="C70:I70">
    <cfRule type="expression" dxfId="599" priority="366">
      <formula>C70="休日休工"</formula>
    </cfRule>
    <cfRule type="expression" dxfId="598" priority="367">
      <formula>C70="天候休工"</formula>
    </cfRule>
    <cfRule type="expression" dxfId="597" priority="368">
      <formula>C70="振替休工"</formula>
    </cfRule>
    <cfRule type="expression" dxfId="596" priority="369">
      <formula>C70="休工"</formula>
    </cfRule>
    <cfRule type="expression" dxfId="595" priority="370">
      <formula>C70="対象外"</formula>
    </cfRule>
  </conditionalFormatting>
  <conditionalFormatting sqref="C73:I73">
    <cfRule type="expression" dxfId="594" priority="361">
      <formula>C73="休日休工"</formula>
    </cfRule>
    <cfRule type="expression" dxfId="593" priority="362">
      <formula>C73="天候休工"</formula>
    </cfRule>
    <cfRule type="expression" dxfId="592" priority="363">
      <formula>C73="振替休工"</formula>
    </cfRule>
    <cfRule type="expression" dxfId="591" priority="364">
      <formula>C73="休工"</formula>
    </cfRule>
    <cfRule type="expression" dxfId="590" priority="365">
      <formula>C73="対象外"</formula>
    </cfRule>
  </conditionalFormatting>
  <conditionalFormatting sqref="C76:I76">
    <cfRule type="expression" dxfId="589" priority="356">
      <formula>C76="休日休工"</formula>
    </cfRule>
    <cfRule type="expression" dxfId="588" priority="357">
      <formula>C76="天候休工"</formula>
    </cfRule>
    <cfRule type="expression" dxfId="587" priority="358">
      <formula>C76="振替休工"</formula>
    </cfRule>
    <cfRule type="expression" dxfId="586" priority="359">
      <formula>C76="休工"</formula>
    </cfRule>
    <cfRule type="expression" dxfId="585" priority="360">
      <formula>C76="対象外"</formula>
    </cfRule>
  </conditionalFormatting>
  <conditionalFormatting sqref="C79:I79">
    <cfRule type="expression" dxfId="584" priority="351">
      <formula>C79="休日休工"</formula>
    </cfRule>
    <cfRule type="expression" dxfId="583" priority="352">
      <formula>C79="天候休工"</formula>
    </cfRule>
    <cfRule type="expression" dxfId="582" priority="353">
      <formula>C79="振替休工"</formula>
    </cfRule>
    <cfRule type="expression" dxfId="581" priority="354">
      <formula>C79="休工"</formula>
    </cfRule>
    <cfRule type="expression" dxfId="580" priority="355">
      <formula>C79="対象外"</formula>
    </cfRule>
  </conditionalFormatting>
  <conditionalFormatting sqref="C82:I82">
    <cfRule type="expression" dxfId="579" priority="346">
      <formula>C82="休日休工"</formula>
    </cfRule>
    <cfRule type="expression" dxfId="578" priority="347">
      <formula>C82="天候休工"</formula>
    </cfRule>
    <cfRule type="expression" dxfId="577" priority="348">
      <formula>C82="振替休工"</formula>
    </cfRule>
    <cfRule type="expression" dxfId="576" priority="349">
      <formula>C82="休工"</formula>
    </cfRule>
    <cfRule type="expression" dxfId="575" priority="350">
      <formula>C82="対象外"</formula>
    </cfRule>
  </conditionalFormatting>
  <conditionalFormatting sqref="C85:I85">
    <cfRule type="expression" dxfId="574" priority="341">
      <formula>C85="休日休工"</formula>
    </cfRule>
    <cfRule type="expression" dxfId="573" priority="342">
      <formula>C85="天候休工"</formula>
    </cfRule>
    <cfRule type="expression" dxfId="572" priority="343">
      <formula>C85="振替休工"</formula>
    </cfRule>
    <cfRule type="expression" dxfId="571" priority="344">
      <formula>C85="休工"</formula>
    </cfRule>
    <cfRule type="expression" dxfId="570" priority="345">
      <formula>C85="対象外"</formula>
    </cfRule>
  </conditionalFormatting>
  <conditionalFormatting sqref="C88:I88">
    <cfRule type="expression" dxfId="569" priority="336">
      <formula>C88="休日休工"</formula>
    </cfRule>
    <cfRule type="expression" dxfId="568" priority="337">
      <formula>C88="天候休工"</formula>
    </cfRule>
    <cfRule type="expression" dxfId="567" priority="338">
      <formula>C88="振替休工"</formula>
    </cfRule>
    <cfRule type="expression" dxfId="566" priority="339">
      <formula>C88="休工"</formula>
    </cfRule>
    <cfRule type="expression" dxfId="565" priority="340">
      <formula>C88="対象外"</formula>
    </cfRule>
  </conditionalFormatting>
  <conditionalFormatting sqref="C91:I91">
    <cfRule type="expression" dxfId="564" priority="331">
      <formula>C91="休日休工"</formula>
    </cfRule>
    <cfRule type="expression" dxfId="563" priority="332">
      <formula>C91="天候休工"</formula>
    </cfRule>
    <cfRule type="expression" dxfId="562" priority="333">
      <formula>C91="振替休工"</formula>
    </cfRule>
    <cfRule type="expression" dxfId="561" priority="334">
      <formula>C91="休工"</formula>
    </cfRule>
    <cfRule type="expression" dxfId="560" priority="335">
      <formula>C91="対象外"</formula>
    </cfRule>
  </conditionalFormatting>
  <conditionalFormatting sqref="C94:I94">
    <cfRule type="expression" dxfId="559" priority="326">
      <formula>C94="休日休工"</formula>
    </cfRule>
    <cfRule type="expression" dxfId="558" priority="327">
      <formula>C94="天候休工"</formula>
    </cfRule>
    <cfRule type="expression" dxfId="557" priority="328">
      <formula>C94="振替休工"</formula>
    </cfRule>
    <cfRule type="expression" dxfId="556" priority="329">
      <formula>C94="休工"</formula>
    </cfRule>
    <cfRule type="expression" dxfId="555" priority="330">
      <formula>C94="対象外"</formula>
    </cfRule>
  </conditionalFormatting>
  <conditionalFormatting sqref="C69:I69">
    <cfRule type="expression" dxfId="554" priority="321">
      <formula>C69="休日休工"</formula>
    </cfRule>
    <cfRule type="expression" dxfId="553" priority="322">
      <formula>C69="天候休工"</formula>
    </cfRule>
    <cfRule type="expression" dxfId="552" priority="323">
      <formula>C69="振替休工"</formula>
    </cfRule>
    <cfRule type="expression" dxfId="551" priority="324">
      <formula>C69="休工"</formula>
    </cfRule>
    <cfRule type="expression" dxfId="550" priority="325">
      <formula>C69="対象外"</formula>
    </cfRule>
  </conditionalFormatting>
  <conditionalFormatting sqref="C72:I72">
    <cfRule type="expression" dxfId="549" priority="316">
      <formula>C72="休日休工"</formula>
    </cfRule>
    <cfRule type="expression" dxfId="548" priority="317">
      <formula>C72="天候休工"</formula>
    </cfRule>
    <cfRule type="expression" dxfId="547" priority="318">
      <formula>C72="振替休工"</formula>
    </cfRule>
    <cfRule type="expression" dxfId="546" priority="319">
      <formula>C72="休工"</formula>
    </cfRule>
    <cfRule type="expression" dxfId="545" priority="320">
      <formula>C72="対象外"</formula>
    </cfRule>
  </conditionalFormatting>
  <conditionalFormatting sqref="C75:I75">
    <cfRule type="expression" dxfId="544" priority="311">
      <formula>C75="休日休工"</formula>
    </cfRule>
    <cfRule type="expression" dxfId="543" priority="312">
      <formula>C75="天候休工"</formula>
    </cfRule>
    <cfRule type="expression" dxfId="542" priority="313">
      <formula>C75="振替休工"</formula>
    </cfRule>
    <cfRule type="expression" dxfId="541" priority="314">
      <formula>C75="休工"</formula>
    </cfRule>
    <cfRule type="expression" dxfId="540" priority="315">
      <formula>C75="対象外"</formula>
    </cfRule>
  </conditionalFormatting>
  <conditionalFormatting sqref="C78:I78">
    <cfRule type="expression" dxfId="539" priority="306">
      <formula>C78="休日休工"</formula>
    </cfRule>
    <cfRule type="expression" dxfId="538" priority="307">
      <formula>C78="天候休工"</formula>
    </cfRule>
    <cfRule type="expression" dxfId="537" priority="308">
      <formula>C78="振替休工"</formula>
    </cfRule>
    <cfRule type="expression" dxfId="536" priority="309">
      <formula>C78="休工"</formula>
    </cfRule>
    <cfRule type="expression" dxfId="535" priority="310">
      <formula>C78="対象外"</formula>
    </cfRule>
  </conditionalFormatting>
  <conditionalFormatting sqref="C81:I81">
    <cfRule type="expression" dxfId="534" priority="301">
      <formula>C81="休日休工"</formula>
    </cfRule>
    <cfRule type="expression" dxfId="533" priority="302">
      <formula>C81="天候休工"</formula>
    </cfRule>
    <cfRule type="expression" dxfId="532" priority="303">
      <formula>C81="振替休工"</formula>
    </cfRule>
    <cfRule type="expression" dxfId="531" priority="304">
      <formula>C81="休工"</formula>
    </cfRule>
    <cfRule type="expression" dxfId="530" priority="305">
      <formula>C81="対象外"</formula>
    </cfRule>
  </conditionalFormatting>
  <conditionalFormatting sqref="C84:I84">
    <cfRule type="expression" dxfId="529" priority="296">
      <formula>C84="休日休工"</formula>
    </cfRule>
    <cfRule type="expression" dxfId="528" priority="297">
      <formula>C84="天候休工"</formula>
    </cfRule>
    <cfRule type="expression" dxfId="527" priority="298">
      <formula>C84="振替休工"</formula>
    </cfRule>
    <cfRule type="expression" dxfId="526" priority="299">
      <formula>C84="休工"</formula>
    </cfRule>
    <cfRule type="expression" dxfId="525" priority="300">
      <formula>C84="対象外"</formula>
    </cfRule>
  </conditionalFormatting>
  <conditionalFormatting sqref="C87:I87">
    <cfRule type="expression" dxfId="524" priority="291">
      <formula>C87="休日休工"</formula>
    </cfRule>
    <cfRule type="expression" dxfId="523" priority="292">
      <formula>C87="天候休工"</formula>
    </cfRule>
    <cfRule type="expression" dxfId="522" priority="293">
      <formula>C87="振替休工"</formula>
    </cfRule>
    <cfRule type="expression" dxfId="521" priority="294">
      <formula>C87="休工"</formula>
    </cfRule>
    <cfRule type="expression" dxfId="520" priority="295">
      <formula>C87="対象外"</formula>
    </cfRule>
  </conditionalFormatting>
  <conditionalFormatting sqref="C90:I90">
    <cfRule type="expression" dxfId="519" priority="286">
      <formula>C90="休日休工"</formula>
    </cfRule>
    <cfRule type="expression" dxfId="518" priority="287">
      <formula>C90="天候休工"</formula>
    </cfRule>
    <cfRule type="expression" dxfId="517" priority="288">
      <formula>C90="振替休工"</formula>
    </cfRule>
    <cfRule type="expression" dxfId="516" priority="289">
      <formula>C90="休工"</formula>
    </cfRule>
    <cfRule type="expression" dxfId="515" priority="290">
      <formula>C90="対象外"</formula>
    </cfRule>
  </conditionalFormatting>
  <conditionalFormatting sqref="C93:I93">
    <cfRule type="expression" dxfId="514" priority="281">
      <formula>C93="休日休工"</formula>
    </cfRule>
    <cfRule type="expression" dxfId="513" priority="282">
      <formula>C93="天候休工"</formula>
    </cfRule>
    <cfRule type="expression" dxfId="512" priority="283">
      <formula>C93="振替休工"</formula>
    </cfRule>
    <cfRule type="expression" dxfId="511" priority="284">
      <formula>C93="休工"</formula>
    </cfRule>
    <cfRule type="expression" dxfId="510" priority="285">
      <formula>C93="対象外"</formula>
    </cfRule>
  </conditionalFormatting>
  <conditionalFormatting sqref="C98:I98 C101:I101 C104:I104 C107:I107 C95:I95">
    <cfRule type="expression" dxfId="509" priority="276">
      <formula>C95="休日休工"</formula>
    </cfRule>
    <cfRule type="expression" dxfId="508" priority="277">
      <formula>C95="天候休工"</formula>
    </cfRule>
    <cfRule type="expression" dxfId="507" priority="278">
      <formula>C95="振替休工"</formula>
    </cfRule>
    <cfRule type="expression" dxfId="506" priority="279">
      <formula>C95="休工"</formula>
    </cfRule>
    <cfRule type="expression" dxfId="505" priority="280">
      <formula>C95="対象外"</formula>
    </cfRule>
  </conditionalFormatting>
  <conditionalFormatting sqref="C110:I110 C113:I113 C116:I116 C119:I119">
    <cfRule type="expression" dxfId="504" priority="271">
      <formula>C110="休日休工"</formula>
    </cfRule>
    <cfRule type="expression" dxfId="503" priority="272">
      <formula>C110="天候休工"</formula>
    </cfRule>
    <cfRule type="expression" dxfId="502" priority="273">
      <formula>C110="振替休工"</formula>
    </cfRule>
    <cfRule type="expression" dxfId="501" priority="274">
      <formula>C110="休工"</formula>
    </cfRule>
    <cfRule type="expression" dxfId="500" priority="275">
      <formula>C110="対象外"</formula>
    </cfRule>
  </conditionalFormatting>
  <conditionalFormatting sqref="C97:I97">
    <cfRule type="expression" dxfId="499" priority="266">
      <formula>C97="休日休工"</formula>
    </cfRule>
    <cfRule type="expression" dxfId="498" priority="267">
      <formula>C97="天候休工"</formula>
    </cfRule>
    <cfRule type="expression" dxfId="497" priority="268">
      <formula>C97="振替休工"</formula>
    </cfRule>
    <cfRule type="expression" dxfId="496" priority="269">
      <formula>C97="休工"</formula>
    </cfRule>
    <cfRule type="expression" dxfId="495" priority="270">
      <formula>C97="対象外"</formula>
    </cfRule>
  </conditionalFormatting>
  <conditionalFormatting sqref="C100:I100">
    <cfRule type="expression" dxfId="494" priority="261">
      <formula>C100="休日休工"</formula>
    </cfRule>
    <cfRule type="expression" dxfId="493" priority="262">
      <formula>C100="天候休工"</formula>
    </cfRule>
    <cfRule type="expression" dxfId="492" priority="263">
      <formula>C100="振替休工"</formula>
    </cfRule>
    <cfRule type="expression" dxfId="491" priority="264">
      <formula>C100="休工"</formula>
    </cfRule>
    <cfRule type="expression" dxfId="490" priority="265">
      <formula>C100="対象外"</formula>
    </cfRule>
  </conditionalFormatting>
  <conditionalFormatting sqref="C103:I103">
    <cfRule type="expression" dxfId="489" priority="256">
      <formula>C103="休日休工"</formula>
    </cfRule>
    <cfRule type="expression" dxfId="488" priority="257">
      <formula>C103="天候休工"</formula>
    </cfRule>
    <cfRule type="expression" dxfId="487" priority="258">
      <formula>C103="振替休工"</formula>
    </cfRule>
    <cfRule type="expression" dxfId="486" priority="259">
      <formula>C103="休工"</formula>
    </cfRule>
    <cfRule type="expression" dxfId="485" priority="260">
      <formula>C103="対象外"</formula>
    </cfRule>
  </conditionalFormatting>
  <conditionalFormatting sqref="C106:I106">
    <cfRule type="expression" dxfId="484" priority="251">
      <formula>C106="休日休工"</formula>
    </cfRule>
    <cfRule type="expression" dxfId="483" priority="252">
      <formula>C106="天候休工"</formula>
    </cfRule>
    <cfRule type="expression" dxfId="482" priority="253">
      <formula>C106="振替休工"</formula>
    </cfRule>
    <cfRule type="expression" dxfId="481" priority="254">
      <formula>C106="休工"</formula>
    </cfRule>
    <cfRule type="expression" dxfId="480" priority="255">
      <formula>C106="対象外"</formula>
    </cfRule>
  </conditionalFormatting>
  <conditionalFormatting sqref="C109:I109">
    <cfRule type="expression" dxfId="479" priority="246">
      <formula>C109="休日休工"</formula>
    </cfRule>
    <cfRule type="expression" dxfId="478" priority="247">
      <formula>C109="天候休工"</formula>
    </cfRule>
    <cfRule type="expression" dxfId="477" priority="248">
      <formula>C109="振替休工"</formula>
    </cfRule>
    <cfRule type="expression" dxfId="476" priority="249">
      <formula>C109="休工"</formula>
    </cfRule>
    <cfRule type="expression" dxfId="475" priority="250">
      <formula>C109="対象外"</formula>
    </cfRule>
  </conditionalFormatting>
  <conditionalFormatting sqref="C112:I112">
    <cfRule type="expression" dxfId="474" priority="241">
      <formula>C112="休日休工"</formula>
    </cfRule>
    <cfRule type="expression" dxfId="473" priority="242">
      <formula>C112="天候休工"</formula>
    </cfRule>
    <cfRule type="expression" dxfId="472" priority="243">
      <formula>C112="振替休工"</formula>
    </cfRule>
    <cfRule type="expression" dxfId="471" priority="244">
      <formula>C112="休工"</formula>
    </cfRule>
    <cfRule type="expression" dxfId="470" priority="245">
      <formula>C112="対象外"</formula>
    </cfRule>
  </conditionalFormatting>
  <conditionalFormatting sqref="C115:I115">
    <cfRule type="expression" dxfId="469" priority="236">
      <formula>C115="休日休工"</formula>
    </cfRule>
    <cfRule type="expression" dxfId="468" priority="237">
      <formula>C115="天候休工"</formula>
    </cfRule>
    <cfRule type="expression" dxfId="467" priority="238">
      <formula>C115="振替休工"</formula>
    </cfRule>
    <cfRule type="expression" dxfId="466" priority="239">
      <formula>C115="休工"</formula>
    </cfRule>
    <cfRule type="expression" dxfId="465" priority="240">
      <formula>C115="対象外"</formula>
    </cfRule>
  </conditionalFormatting>
  <conditionalFormatting sqref="C118:I118">
    <cfRule type="expression" dxfId="464" priority="231">
      <formula>C118="休日休工"</formula>
    </cfRule>
    <cfRule type="expression" dxfId="463" priority="232">
      <formula>C118="天候休工"</formula>
    </cfRule>
    <cfRule type="expression" dxfId="462" priority="233">
      <formula>C118="振替休工"</formula>
    </cfRule>
    <cfRule type="expression" dxfId="461" priority="234">
      <formula>C118="休工"</formula>
    </cfRule>
    <cfRule type="expression" dxfId="460" priority="235">
      <formula>C118="対象外"</formula>
    </cfRule>
  </conditionalFormatting>
  <conditionalFormatting sqref="C121:I121">
    <cfRule type="expression" dxfId="459" priority="226">
      <formula>C121="休日休工"</formula>
    </cfRule>
    <cfRule type="expression" dxfId="458" priority="227">
      <formula>C121="天候休工"</formula>
    </cfRule>
    <cfRule type="expression" dxfId="457" priority="228">
      <formula>C121="振替休工"</formula>
    </cfRule>
    <cfRule type="expression" dxfId="456" priority="229">
      <formula>C121="休工"</formula>
    </cfRule>
    <cfRule type="expression" dxfId="455" priority="230">
      <formula>C121="対象外"</formula>
    </cfRule>
  </conditionalFormatting>
  <conditionalFormatting sqref="C96:I96">
    <cfRule type="expression" dxfId="454" priority="221">
      <formula>C96="休日休工"</formula>
    </cfRule>
    <cfRule type="expression" dxfId="453" priority="222">
      <formula>C96="天候休工"</formula>
    </cfRule>
    <cfRule type="expression" dxfId="452" priority="223">
      <formula>C96="振替休工"</formula>
    </cfRule>
    <cfRule type="expression" dxfId="451" priority="224">
      <formula>C96="休工"</formula>
    </cfRule>
    <cfRule type="expression" dxfId="450" priority="225">
      <formula>C96="対象外"</formula>
    </cfRule>
  </conditionalFormatting>
  <conditionalFormatting sqref="C99:I99">
    <cfRule type="expression" dxfId="449" priority="216">
      <formula>C99="休日休工"</formula>
    </cfRule>
    <cfRule type="expression" dxfId="448" priority="217">
      <formula>C99="天候休工"</formula>
    </cfRule>
    <cfRule type="expression" dxfId="447" priority="218">
      <formula>C99="振替休工"</formula>
    </cfRule>
    <cfRule type="expression" dxfId="446" priority="219">
      <formula>C99="休工"</formula>
    </cfRule>
    <cfRule type="expression" dxfId="445" priority="220">
      <formula>C99="対象外"</formula>
    </cfRule>
  </conditionalFormatting>
  <conditionalFormatting sqref="C102:I102">
    <cfRule type="expression" dxfId="444" priority="211">
      <formula>C102="休日休工"</formula>
    </cfRule>
    <cfRule type="expression" dxfId="443" priority="212">
      <formula>C102="天候休工"</formula>
    </cfRule>
    <cfRule type="expression" dxfId="442" priority="213">
      <formula>C102="振替休工"</formula>
    </cfRule>
    <cfRule type="expression" dxfId="441" priority="214">
      <formula>C102="休工"</formula>
    </cfRule>
    <cfRule type="expression" dxfId="440" priority="215">
      <formula>C102="対象外"</formula>
    </cfRule>
  </conditionalFormatting>
  <conditionalFormatting sqref="C105:I105">
    <cfRule type="expression" dxfId="439" priority="206">
      <formula>C105="休日休工"</formula>
    </cfRule>
    <cfRule type="expression" dxfId="438" priority="207">
      <formula>C105="天候休工"</formula>
    </cfRule>
    <cfRule type="expression" dxfId="437" priority="208">
      <formula>C105="振替休工"</formula>
    </cfRule>
    <cfRule type="expression" dxfId="436" priority="209">
      <formula>C105="休工"</formula>
    </cfRule>
    <cfRule type="expression" dxfId="435" priority="210">
      <formula>C105="対象外"</formula>
    </cfRule>
  </conditionalFormatting>
  <conditionalFormatting sqref="C108:I108">
    <cfRule type="expression" dxfId="434" priority="201">
      <formula>C108="休日休工"</formula>
    </cfRule>
    <cfRule type="expression" dxfId="433" priority="202">
      <formula>C108="天候休工"</formula>
    </cfRule>
    <cfRule type="expression" dxfId="432" priority="203">
      <formula>C108="振替休工"</formula>
    </cfRule>
    <cfRule type="expression" dxfId="431" priority="204">
      <formula>C108="休工"</formula>
    </cfRule>
    <cfRule type="expression" dxfId="430" priority="205">
      <formula>C108="対象外"</formula>
    </cfRule>
  </conditionalFormatting>
  <conditionalFormatting sqref="C111:I111">
    <cfRule type="expression" dxfId="429" priority="196">
      <formula>C111="休日休工"</formula>
    </cfRule>
    <cfRule type="expression" dxfId="428" priority="197">
      <formula>C111="天候休工"</formula>
    </cfRule>
    <cfRule type="expression" dxfId="427" priority="198">
      <formula>C111="振替休工"</formula>
    </cfRule>
    <cfRule type="expression" dxfId="426" priority="199">
      <formula>C111="休工"</formula>
    </cfRule>
    <cfRule type="expression" dxfId="425" priority="200">
      <formula>C111="対象外"</formula>
    </cfRule>
  </conditionalFormatting>
  <conditionalFormatting sqref="C114:I114">
    <cfRule type="expression" dxfId="424" priority="191">
      <formula>C114="休日休工"</formula>
    </cfRule>
    <cfRule type="expression" dxfId="423" priority="192">
      <formula>C114="天候休工"</formula>
    </cfRule>
    <cfRule type="expression" dxfId="422" priority="193">
      <formula>C114="振替休工"</formula>
    </cfRule>
    <cfRule type="expression" dxfId="421" priority="194">
      <formula>C114="休工"</formula>
    </cfRule>
    <cfRule type="expression" dxfId="420" priority="195">
      <formula>C114="対象外"</formula>
    </cfRule>
  </conditionalFormatting>
  <conditionalFormatting sqref="C117:I117">
    <cfRule type="expression" dxfId="419" priority="186">
      <formula>C117="休日休工"</formula>
    </cfRule>
    <cfRule type="expression" dxfId="418" priority="187">
      <formula>C117="天候休工"</formula>
    </cfRule>
    <cfRule type="expression" dxfId="417" priority="188">
      <formula>C117="振替休工"</formula>
    </cfRule>
    <cfRule type="expression" dxfId="416" priority="189">
      <formula>C117="休工"</formula>
    </cfRule>
    <cfRule type="expression" dxfId="415" priority="190">
      <formula>C117="対象外"</formula>
    </cfRule>
  </conditionalFormatting>
  <conditionalFormatting sqref="C120:I120">
    <cfRule type="expression" dxfId="414" priority="181">
      <formula>C120="休日休工"</formula>
    </cfRule>
    <cfRule type="expression" dxfId="413" priority="182">
      <formula>C120="天候休工"</formula>
    </cfRule>
    <cfRule type="expression" dxfId="412" priority="183">
      <formula>C120="振替休工"</formula>
    </cfRule>
    <cfRule type="expression" dxfId="411" priority="184">
      <formula>C120="休工"</formula>
    </cfRule>
    <cfRule type="expression" dxfId="410" priority="185">
      <formula>C120="対象外"</formula>
    </cfRule>
  </conditionalFormatting>
  <conditionalFormatting sqref="C125:I125 C128:I128 C131:I131 C134:I134 C122:I122">
    <cfRule type="expression" dxfId="409" priority="176">
      <formula>C122="休日休工"</formula>
    </cfRule>
    <cfRule type="expression" dxfId="408" priority="177">
      <formula>C122="天候休工"</formula>
    </cfRule>
    <cfRule type="expression" dxfId="407" priority="178">
      <formula>C122="振替休工"</formula>
    </cfRule>
    <cfRule type="expression" dxfId="406" priority="179">
      <formula>C122="休工"</formula>
    </cfRule>
    <cfRule type="expression" dxfId="405" priority="180">
      <formula>C122="対象外"</formula>
    </cfRule>
  </conditionalFormatting>
  <conditionalFormatting sqref="C137:I137 C140:I140 C143:I143 C146:I146">
    <cfRule type="expression" dxfId="404" priority="171">
      <formula>C137="休日休工"</formula>
    </cfRule>
    <cfRule type="expression" dxfId="403" priority="172">
      <formula>C137="天候休工"</formula>
    </cfRule>
    <cfRule type="expression" dxfId="402" priority="173">
      <formula>C137="振替休工"</formula>
    </cfRule>
    <cfRule type="expression" dxfId="401" priority="174">
      <formula>C137="休工"</formula>
    </cfRule>
    <cfRule type="expression" dxfId="400" priority="175">
      <formula>C137="対象外"</formula>
    </cfRule>
  </conditionalFormatting>
  <conditionalFormatting sqref="C124:I124">
    <cfRule type="expression" dxfId="399" priority="166">
      <formula>C124="休日休工"</formula>
    </cfRule>
    <cfRule type="expression" dxfId="398" priority="167">
      <formula>C124="天候休工"</formula>
    </cfRule>
    <cfRule type="expression" dxfId="397" priority="168">
      <formula>C124="振替休工"</formula>
    </cfRule>
    <cfRule type="expression" dxfId="396" priority="169">
      <formula>C124="休工"</formula>
    </cfRule>
    <cfRule type="expression" dxfId="395" priority="170">
      <formula>C124="対象外"</formula>
    </cfRule>
  </conditionalFormatting>
  <conditionalFormatting sqref="C127:I127">
    <cfRule type="expression" dxfId="394" priority="161">
      <formula>C127="休日休工"</formula>
    </cfRule>
    <cfRule type="expression" dxfId="393" priority="162">
      <formula>C127="天候休工"</formula>
    </cfRule>
    <cfRule type="expression" dxfId="392" priority="163">
      <formula>C127="振替休工"</formula>
    </cfRule>
    <cfRule type="expression" dxfId="391" priority="164">
      <formula>C127="休工"</formula>
    </cfRule>
    <cfRule type="expression" dxfId="390" priority="165">
      <formula>C127="対象外"</formula>
    </cfRule>
  </conditionalFormatting>
  <conditionalFormatting sqref="C130:I130">
    <cfRule type="expression" dxfId="389" priority="156">
      <formula>C130="休日休工"</formula>
    </cfRule>
    <cfRule type="expression" dxfId="388" priority="157">
      <formula>C130="天候休工"</formula>
    </cfRule>
    <cfRule type="expression" dxfId="387" priority="158">
      <formula>C130="振替休工"</formula>
    </cfRule>
    <cfRule type="expression" dxfId="386" priority="159">
      <formula>C130="休工"</formula>
    </cfRule>
    <cfRule type="expression" dxfId="385" priority="160">
      <formula>C130="対象外"</formula>
    </cfRule>
  </conditionalFormatting>
  <conditionalFormatting sqref="C133:I133">
    <cfRule type="expression" dxfId="384" priority="151">
      <formula>C133="休日休工"</formula>
    </cfRule>
    <cfRule type="expression" dxfId="383" priority="152">
      <formula>C133="天候休工"</formula>
    </cfRule>
    <cfRule type="expression" dxfId="382" priority="153">
      <formula>C133="振替休工"</formula>
    </cfRule>
    <cfRule type="expression" dxfId="381" priority="154">
      <formula>C133="休工"</formula>
    </cfRule>
    <cfRule type="expression" dxfId="380" priority="155">
      <formula>C133="対象外"</formula>
    </cfRule>
  </conditionalFormatting>
  <conditionalFormatting sqref="C136:I136">
    <cfRule type="expression" dxfId="379" priority="146">
      <formula>C136="休日休工"</formula>
    </cfRule>
    <cfRule type="expression" dxfId="378" priority="147">
      <formula>C136="天候休工"</formula>
    </cfRule>
    <cfRule type="expression" dxfId="377" priority="148">
      <formula>C136="振替休工"</formula>
    </cfRule>
    <cfRule type="expression" dxfId="376" priority="149">
      <formula>C136="休工"</formula>
    </cfRule>
    <cfRule type="expression" dxfId="375" priority="150">
      <formula>C136="対象外"</formula>
    </cfRule>
  </conditionalFormatting>
  <conditionalFormatting sqref="C139:I139">
    <cfRule type="expression" dxfId="374" priority="141">
      <formula>C139="休日休工"</formula>
    </cfRule>
    <cfRule type="expression" dxfId="373" priority="142">
      <formula>C139="天候休工"</formula>
    </cfRule>
    <cfRule type="expression" dxfId="372" priority="143">
      <formula>C139="振替休工"</formula>
    </cfRule>
    <cfRule type="expression" dxfId="371" priority="144">
      <formula>C139="休工"</formula>
    </cfRule>
    <cfRule type="expression" dxfId="370" priority="145">
      <formula>C139="対象外"</formula>
    </cfRule>
  </conditionalFormatting>
  <conditionalFormatting sqref="C142:I142">
    <cfRule type="expression" dxfId="369" priority="136">
      <formula>C142="休日休工"</formula>
    </cfRule>
    <cfRule type="expression" dxfId="368" priority="137">
      <formula>C142="天候休工"</formula>
    </cfRule>
    <cfRule type="expression" dxfId="367" priority="138">
      <formula>C142="振替休工"</formula>
    </cfRule>
    <cfRule type="expression" dxfId="366" priority="139">
      <formula>C142="休工"</formula>
    </cfRule>
    <cfRule type="expression" dxfId="365" priority="140">
      <formula>C142="対象外"</formula>
    </cfRule>
  </conditionalFormatting>
  <conditionalFormatting sqref="C145:I145">
    <cfRule type="expression" dxfId="364" priority="131">
      <formula>C145="休日休工"</formula>
    </cfRule>
    <cfRule type="expression" dxfId="363" priority="132">
      <formula>C145="天候休工"</formula>
    </cfRule>
    <cfRule type="expression" dxfId="362" priority="133">
      <formula>C145="振替休工"</formula>
    </cfRule>
    <cfRule type="expression" dxfId="361" priority="134">
      <formula>C145="休工"</formula>
    </cfRule>
    <cfRule type="expression" dxfId="360" priority="135">
      <formula>C145="対象外"</formula>
    </cfRule>
  </conditionalFormatting>
  <conditionalFormatting sqref="C148:I148">
    <cfRule type="expression" dxfId="359" priority="126">
      <formula>C148="休日休工"</formula>
    </cfRule>
    <cfRule type="expression" dxfId="358" priority="127">
      <formula>C148="天候休工"</formula>
    </cfRule>
    <cfRule type="expression" dxfId="357" priority="128">
      <formula>C148="振替休工"</formula>
    </cfRule>
    <cfRule type="expression" dxfId="356" priority="129">
      <formula>C148="休工"</formula>
    </cfRule>
    <cfRule type="expression" dxfId="355" priority="130">
      <formula>C148="対象外"</formula>
    </cfRule>
  </conditionalFormatting>
  <conditionalFormatting sqref="C123:I123">
    <cfRule type="expression" dxfId="354" priority="121">
      <formula>C123="休日休工"</formula>
    </cfRule>
    <cfRule type="expression" dxfId="353" priority="122">
      <formula>C123="天候休工"</formula>
    </cfRule>
    <cfRule type="expression" dxfId="352" priority="123">
      <formula>C123="振替休工"</formula>
    </cfRule>
    <cfRule type="expression" dxfId="351" priority="124">
      <formula>C123="休工"</formula>
    </cfRule>
    <cfRule type="expression" dxfId="350" priority="125">
      <formula>C123="対象外"</formula>
    </cfRule>
  </conditionalFormatting>
  <conditionalFormatting sqref="C126:I126">
    <cfRule type="expression" dxfId="349" priority="116">
      <formula>C126="休日休工"</formula>
    </cfRule>
    <cfRule type="expression" dxfId="348" priority="117">
      <formula>C126="天候休工"</formula>
    </cfRule>
    <cfRule type="expression" dxfId="347" priority="118">
      <formula>C126="振替休工"</formula>
    </cfRule>
    <cfRule type="expression" dxfId="346" priority="119">
      <formula>C126="休工"</formula>
    </cfRule>
    <cfRule type="expression" dxfId="345" priority="120">
      <formula>C126="対象外"</formula>
    </cfRule>
  </conditionalFormatting>
  <conditionalFormatting sqref="C129:I129">
    <cfRule type="expression" dxfId="344" priority="111">
      <formula>C129="休日休工"</formula>
    </cfRule>
    <cfRule type="expression" dxfId="343" priority="112">
      <formula>C129="天候休工"</formula>
    </cfRule>
    <cfRule type="expression" dxfId="342" priority="113">
      <formula>C129="振替休工"</formula>
    </cfRule>
    <cfRule type="expression" dxfId="341" priority="114">
      <formula>C129="休工"</formula>
    </cfRule>
    <cfRule type="expression" dxfId="340" priority="115">
      <formula>C129="対象外"</formula>
    </cfRule>
  </conditionalFormatting>
  <conditionalFormatting sqref="C132:I132">
    <cfRule type="expression" dxfId="339" priority="106">
      <formula>C132="休日休工"</formula>
    </cfRule>
    <cfRule type="expression" dxfId="338" priority="107">
      <formula>C132="天候休工"</formula>
    </cfRule>
    <cfRule type="expression" dxfId="337" priority="108">
      <formula>C132="振替休工"</formula>
    </cfRule>
    <cfRule type="expression" dxfId="336" priority="109">
      <formula>C132="休工"</formula>
    </cfRule>
    <cfRule type="expression" dxfId="335" priority="110">
      <formula>C132="対象外"</formula>
    </cfRule>
  </conditionalFormatting>
  <conditionalFormatting sqref="C135:I135">
    <cfRule type="expression" dxfId="334" priority="101">
      <formula>C135="休日休工"</formula>
    </cfRule>
    <cfRule type="expression" dxfId="333" priority="102">
      <formula>C135="天候休工"</formula>
    </cfRule>
    <cfRule type="expression" dxfId="332" priority="103">
      <formula>C135="振替休工"</formula>
    </cfRule>
    <cfRule type="expression" dxfId="331" priority="104">
      <formula>C135="休工"</formula>
    </cfRule>
    <cfRule type="expression" dxfId="330" priority="105">
      <formula>C135="対象外"</formula>
    </cfRule>
  </conditionalFormatting>
  <conditionalFormatting sqref="C138:I138">
    <cfRule type="expression" dxfId="329" priority="96">
      <formula>C138="休日休工"</formula>
    </cfRule>
    <cfRule type="expression" dxfId="328" priority="97">
      <formula>C138="天候休工"</formula>
    </cfRule>
    <cfRule type="expression" dxfId="327" priority="98">
      <formula>C138="振替休工"</formula>
    </cfRule>
    <cfRule type="expression" dxfId="326" priority="99">
      <formula>C138="休工"</formula>
    </cfRule>
    <cfRule type="expression" dxfId="325" priority="100">
      <formula>C138="対象外"</formula>
    </cfRule>
  </conditionalFormatting>
  <conditionalFormatting sqref="C141:I141">
    <cfRule type="expression" dxfId="324" priority="91">
      <formula>C141="休日休工"</formula>
    </cfRule>
    <cfRule type="expression" dxfId="323" priority="92">
      <formula>C141="天候休工"</formula>
    </cfRule>
    <cfRule type="expression" dxfId="322" priority="93">
      <formula>C141="振替休工"</formula>
    </cfRule>
    <cfRule type="expression" dxfId="321" priority="94">
      <formula>C141="休工"</formula>
    </cfRule>
    <cfRule type="expression" dxfId="320" priority="95">
      <formula>C141="対象外"</formula>
    </cfRule>
  </conditionalFormatting>
  <conditionalFormatting sqref="C144:I144">
    <cfRule type="expression" dxfId="319" priority="86">
      <formula>C144="休日休工"</formula>
    </cfRule>
    <cfRule type="expression" dxfId="318" priority="87">
      <formula>C144="天候休工"</formula>
    </cfRule>
    <cfRule type="expression" dxfId="317" priority="88">
      <formula>C144="振替休工"</formula>
    </cfRule>
    <cfRule type="expression" dxfId="316" priority="89">
      <formula>C144="休工"</formula>
    </cfRule>
    <cfRule type="expression" dxfId="315" priority="90">
      <formula>C144="対象外"</formula>
    </cfRule>
  </conditionalFormatting>
  <conditionalFormatting sqref="C147:I147">
    <cfRule type="expression" dxfId="314" priority="81">
      <formula>C147="休日休工"</formula>
    </cfRule>
    <cfRule type="expression" dxfId="313" priority="82">
      <formula>C147="天候休工"</formula>
    </cfRule>
    <cfRule type="expression" dxfId="312" priority="83">
      <formula>C147="振替休工"</formula>
    </cfRule>
    <cfRule type="expression" dxfId="311" priority="84">
      <formula>C147="休工"</formula>
    </cfRule>
    <cfRule type="expression" dxfId="310" priority="85">
      <formula>C147="対象外"</formula>
    </cfRule>
  </conditionalFormatting>
  <conditionalFormatting sqref="C152:I152 C155:I155 C158:I158 C161:I161 C149:I149">
    <cfRule type="expression" dxfId="309" priority="76">
      <formula>C149="休日休工"</formula>
    </cfRule>
    <cfRule type="expression" dxfId="308" priority="77">
      <formula>C149="天候休工"</formula>
    </cfRule>
    <cfRule type="expression" dxfId="307" priority="78">
      <formula>C149="振替休工"</formula>
    </cfRule>
    <cfRule type="expression" dxfId="306" priority="79">
      <formula>C149="休工"</formula>
    </cfRule>
    <cfRule type="expression" dxfId="305" priority="80">
      <formula>C149="対象外"</formula>
    </cfRule>
  </conditionalFormatting>
  <conditionalFormatting sqref="C164:I164 C167:I167">
    <cfRule type="expression" dxfId="304" priority="71">
      <formula>C164="休日休工"</formula>
    </cfRule>
    <cfRule type="expression" dxfId="303" priority="72">
      <formula>C164="天候休工"</formula>
    </cfRule>
    <cfRule type="expression" dxfId="302" priority="73">
      <formula>C164="振替休工"</formula>
    </cfRule>
    <cfRule type="expression" dxfId="301" priority="74">
      <formula>C164="休工"</formula>
    </cfRule>
    <cfRule type="expression" dxfId="300" priority="75">
      <formula>C164="対象外"</formula>
    </cfRule>
  </conditionalFormatting>
  <conditionalFormatting sqref="C151:I151">
    <cfRule type="expression" dxfId="299" priority="66">
      <formula>C151="休日休工"</formula>
    </cfRule>
    <cfRule type="expression" dxfId="298" priority="67">
      <formula>C151="天候休工"</formula>
    </cfRule>
    <cfRule type="expression" dxfId="297" priority="68">
      <formula>C151="振替休工"</formula>
    </cfRule>
    <cfRule type="expression" dxfId="296" priority="69">
      <formula>C151="休工"</formula>
    </cfRule>
    <cfRule type="expression" dxfId="295" priority="70">
      <formula>C151="対象外"</formula>
    </cfRule>
  </conditionalFormatting>
  <conditionalFormatting sqref="C154:I154">
    <cfRule type="expression" dxfId="294" priority="61">
      <formula>C154="休日休工"</formula>
    </cfRule>
    <cfRule type="expression" dxfId="293" priority="62">
      <formula>C154="天候休工"</formula>
    </cfRule>
    <cfRule type="expression" dxfId="292" priority="63">
      <formula>C154="振替休工"</formula>
    </cfRule>
    <cfRule type="expression" dxfId="291" priority="64">
      <formula>C154="休工"</formula>
    </cfRule>
    <cfRule type="expression" dxfId="290" priority="65">
      <formula>C154="対象外"</formula>
    </cfRule>
  </conditionalFormatting>
  <conditionalFormatting sqref="C157:I157">
    <cfRule type="expression" dxfId="289" priority="56">
      <formula>C157="休日休工"</formula>
    </cfRule>
    <cfRule type="expression" dxfId="288" priority="57">
      <formula>C157="天候休工"</formula>
    </cfRule>
    <cfRule type="expression" dxfId="287" priority="58">
      <formula>C157="振替休工"</formula>
    </cfRule>
    <cfRule type="expression" dxfId="286" priority="59">
      <formula>C157="休工"</formula>
    </cfRule>
    <cfRule type="expression" dxfId="285" priority="60">
      <formula>C157="対象外"</formula>
    </cfRule>
  </conditionalFormatting>
  <conditionalFormatting sqref="C160:I160">
    <cfRule type="expression" dxfId="284" priority="51">
      <formula>C160="休日休工"</formula>
    </cfRule>
    <cfRule type="expression" dxfId="283" priority="52">
      <formula>C160="天候休工"</formula>
    </cfRule>
    <cfRule type="expression" dxfId="282" priority="53">
      <formula>C160="振替休工"</formula>
    </cfRule>
    <cfRule type="expression" dxfId="281" priority="54">
      <formula>C160="休工"</formula>
    </cfRule>
    <cfRule type="expression" dxfId="280" priority="55">
      <formula>C160="対象外"</formula>
    </cfRule>
  </conditionalFormatting>
  <conditionalFormatting sqref="C163:I163">
    <cfRule type="expression" dxfId="279" priority="46">
      <formula>C163="休日休工"</formula>
    </cfRule>
    <cfRule type="expression" dxfId="278" priority="47">
      <formula>C163="天候休工"</formula>
    </cfRule>
    <cfRule type="expression" dxfId="277" priority="48">
      <formula>C163="振替休工"</formula>
    </cfRule>
    <cfRule type="expression" dxfId="276" priority="49">
      <formula>C163="休工"</formula>
    </cfRule>
    <cfRule type="expression" dxfId="275" priority="50">
      <formula>C163="対象外"</formula>
    </cfRule>
  </conditionalFormatting>
  <conditionalFormatting sqref="C166:I166">
    <cfRule type="expression" dxfId="274" priority="41">
      <formula>C166="休日休工"</formula>
    </cfRule>
    <cfRule type="expression" dxfId="273" priority="42">
      <formula>C166="天候休工"</formula>
    </cfRule>
    <cfRule type="expression" dxfId="272" priority="43">
      <formula>C166="振替休工"</formula>
    </cfRule>
    <cfRule type="expression" dxfId="271" priority="44">
      <formula>C166="休工"</formula>
    </cfRule>
    <cfRule type="expression" dxfId="270" priority="45">
      <formula>C166="対象外"</formula>
    </cfRule>
  </conditionalFormatting>
  <conditionalFormatting sqref="C169:I169">
    <cfRule type="expression" dxfId="269" priority="36">
      <formula>C169="休日休工"</formula>
    </cfRule>
    <cfRule type="expression" dxfId="268" priority="37">
      <formula>C169="天候休工"</formula>
    </cfRule>
    <cfRule type="expression" dxfId="267" priority="38">
      <formula>C169="振替休工"</formula>
    </cfRule>
    <cfRule type="expression" dxfId="266" priority="39">
      <formula>C169="休工"</formula>
    </cfRule>
    <cfRule type="expression" dxfId="265" priority="40">
      <formula>C169="対象外"</formula>
    </cfRule>
  </conditionalFormatting>
  <conditionalFormatting sqref="C150:I150">
    <cfRule type="expression" dxfId="264" priority="31">
      <formula>C150="休日休工"</formula>
    </cfRule>
    <cfRule type="expression" dxfId="263" priority="32">
      <formula>C150="天候休工"</formula>
    </cfRule>
    <cfRule type="expression" dxfId="262" priority="33">
      <formula>C150="振替休工"</formula>
    </cfRule>
    <cfRule type="expression" dxfId="261" priority="34">
      <formula>C150="休工"</formula>
    </cfRule>
    <cfRule type="expression" dxfId="260" priority="35">
      <formula>C150="対象外"</formula>
    </cfRule>
  </conditionalFormatting>
  <conditionalFormatting sqref="C153:I153">
    <cfRule type="expression" dxfId="259" priority="26">
      <formula>C153="休日休工"</formula>
    </cfRule>
    <cfRule type="expression" dxfId="258" priority="27">
      <formula>C153="天候休工"</formula>
    </cfRule>
    <cfRule type="expression" dxfId="257" priority="28">
      <formula>C153="振替休工"</formula>
    </cfRule>
    <cfRule type="expression" dxfId="256" priority="29">
      <formula>C153="休工"</formula>
    </cfRule>
    <cfRule type="expression" dxfId="255" priority="30">
      <formula>C153="対象外"</formula>
    </cfRule>
  </conditionalFormatting>
  <conditionalFormatting sqref="C156:I156">
    <cfRule type="expression" dxfId="254" priority="21">
      <formula>C156="休日休工"</formula>
    </cfRule>
    <cfRule type="expression" dxfId="253" priority="22">
      <formula>C156="天候休工"</formula>
    </cfRule>
    <cfRule type="expression" dxfId="252" priority="23">
      <formula>C156="振替休工"</formula>
    </cfRule>
    <cfRule type="expression" dxfId="251" priority="24">
      <formula>C156="休工"</formula>
    </cfRule>
    <cfRule type="expression" dxfId="250" priority="25">
      <formula>C156="対象外"</formula>
    </cfRule>
  </conditionalFormatting>
  <conditionalFormatting sqref="C159:I159">
    <cfRule type="expression" dxfId="249" priority="16">
      <formula>C159="休日休工"</formula>
    </cfRule>
    <cfRule type="expression" dxfId="248" priority="17">
      <formula>C159="天候休工"</formula>
    </cfRule>
    <cfRule type="expression" dxfId="247" priority="18">
      <formula>C159="振替休工"</formula>
    </cfRule>
    <cfRule type="expression" dxfId="246" priority="19">
      <formula>C159="休工"</formula>
    </cfRule>
    <cfRule type="expression" dxfId="245" priority="20">
      <formula>C159="対象外"</formula>
    </cfRule>
  </conditionalFormatting>
  <conditionalFormatting sqref="C162:I162">
    <cfRule type="expression" dxfId="244" priority="11">
      <formula>C162="休日休工"</formula>
    </cfRule>
    <cfRule type="expression" dxfId="243" priority="12">
      <formula>C162="天候休工"</formula>
    </cfRule>
    <cfRule type="expression" dxfId="242" priority="13">
      <formula>C162="振替休工"</formula>
    </cfRule>
    <cfRule type="expression" dxfId="241" priority="14">
      <formula>C162="休工"</formula>
    </cfRule>
    <cfRule type="expression" dxfId="240" priority="15">
      <formula>C162="対象外"</formula>
    </cfRule>
  </conditionalFormatting>
  <conditionalFormatting sqref="C165:I165">
    <cfRule type="expression" dxfId="239" priority="6">
      <formula>C165="休日休工"</formula>
    </cfRule>
    <cfRule type="expression" dxfId="238" priority="7">
      <formula>C165="天候休工"</formula>
    </cfRule>
    <cfRule type="expression" dxfId="237" priority="8">
      <formula>C165="振替休工"</formula>
    </cfRule>
    <cfRule type="expression" dxfId="236" priority="9">
      <formula>C165="休工"</formula>
    </cfRule>
    <cfRule type="expression" dxfId="235" priority="10">
      <formula>C165="対象外"</formula>
    </cfRule>
  </conditionalFormatting>
  <conditionalFormatting sqref="C168:I168">
    <cfRule type="expression" dxfId="234" priority="1">
      <formula>C168="休日休工"</formula>
    </cfRule>
    <cfRule type="expression" dxfId="233" priority="2">
      <formula>C168="天候休工"</formula>
    </cfRule>
    <cfRule type="expression" dxfId="232" priority="3">
      <formula>C168="振替休工"</formula>
    </cfRule>
    <cfRule type="expression" dxfId="231" priority="4">
      <formula>C168="休工"</formula>
    </cfRule>
    <cfRule type="expression" dxfId="230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rstPageNumber="5" fitToHeight="0" orientation="portrait" r:id="rId1"/>
  <rowBreaks count="3" manualBreakCount="3">
    <brk id="49" max="12" man="1"/>
    <brk id="94" max="12" man="1"/>
    <brk id="139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CC80-8952-43BD-A255-F706ABCBF966}">
  <sheetPr>
    <pageSetUpPr fitToPage="1"/>
  </sheetPr>
  <dimension ref="B1:N52"/>
  <sheetViews>
    <sheetView view="pageBreakPreview" zoomScaleNormal="100" zoomScaleSheetLayoutView="100" workbookViewId="0">
      <pane xSplit="1" ySplit="10" topLeftCell="B44" activePane="bottomRight" state="frozen"/>
      <selection activeCell="P10" sqref="P10"/>
      <selection pane="topRight" activeCell="P10" sqref="P10"/>
      <selection pane="bottomLeft" activeCell="P10" sqref="P10"/>
      <selection pane="bottomRight" activeCell="H12" sqref="H1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93" t="s">
        <v>57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33"/>
      <c r="N1" s="33"/>
    </row>
    <row r="2" spans="2:14" ht="14.25" customHeigh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4" ht="14.25" customHeight="1" x14ac:dyDescent="0.4">
      <c r="B3" s="36" t="s">
        <v>19</v>
      </c>
      <c r="C3" s="94" t="s">
        <v>23</v>
      </c>
      <c r="D3" s="94"/>
      <c r="E3" s="94"/>
      <c r="F3" s="94"/>
      <c r="G3" s="94"/>
      <c r="H3" s="36" t="s">
        <v>29</v>
      </c>
      <c r="I3" s="94" t="s">
        <v>22</v>
      </c>
      <c r="J3" s="94"/>
      <c r="K3" s="94"/>
      <c r="L3" s="35"/>
    </row>
    <row r="4" spans="2:14" ht="14.25" customHeight="1" x14ac:dyDescent="0.4">
      <c r="B4" s="36" t="s">
        <v>28</v>
      </c>
      <c r="C4" s="95" t="s">
        <v>32</v>
      </c>
      <c r="D4" s="95"/>
      <c r="E4" s="95"/>
      <c r="F4" s="95"/>
      <c r="G4" s="95"/>
      <c r="H4" s="37"/>
      <c r="I4" s="35"/>
      <c r="J4" s="35"/>
      <c r="K4" s="35"/>
      <c r="L4" s="35"/>
    </row>
    <row r="5" spans="2:14" ht="14.25" customHeight="1" x14ac:dyDescent="0.4">
      <c r="B5" s="36" t="s">
        <v>20</v>
      </c>
      <c r="C5" s="94" t="str">
        <f>週休2日!C5</f>
        <v>○○○○建設株式会社</v>
      </c>
      <c r="D5" s="94"/>
      <c r="E5" s="94"/>
      <c r="F5" s="94"/>
      <c r="G5" s="94"/>
      <c r="H5" s="36" t="s">
        <v>21</v>
      </c>
      <c r="I5" s="94" t="str">
        <f>週休2日!I5</f>
        <v>△△課</v>
      </c>
      <c r="J5" s="94"/>
      <c r="K5" s="94"/>
      <c r="L5" s="35"/>
    </row>
    <row r="6" spans="2:14" ht="14.25" customHeight="1" thickBot="1" x14ac:dyDescent="0.45">
      <c r="B6" s="36"/>
      <c r="C6" s="38"/>
      <c r="D6" s="38"/>
      <c r="E6" s="38"/>
      <c r="F6" s="38"/>
      <c r="G6" s="38"/>
      <c r="H6" s="36"/>
      <c r="I6" s="38"/>
      <c r="J6" s="38"/>
      <c r="K6" s="38"/>
      <c r="L6" s="35"/>
    </row>
    <row r="7" spans="2:14" ht="14.25" customHeight="1" thickBot="1" x14ac:dyDescent="0.45">
      <c r="B7" s="39"/>
      <c r="C7" s="35"/>
      <c r="D7" s="35"/>
      <c r="E7" s="40"/>
      <c r="F7" s="38"/>
      <c r="G7" s="38"/>
      <c r="H7" s="36"/>
      <c r="I7" s="38"/>
      <c r="J7" s="38"/>
      <c r="K7" s="36" t="s">
        <v>34</v>
      </c>
      <c r="L7" s="41">
        <v>45748</v>
      </c>
      <c r="M7" s="30">
        <f>WEEKDAY($L$7)</f>
        <v>3</v>
      </c>
    </row>
    <row r="8" spans="2:14" ht="11.25" customHeight="1" x14ac:dyDescent="0.4">
      <c r="B8" s="87"/>
      <c r="C8" s="90" t="s">
        <v>0</v>
      </c>
      <c r="D8" s="69" t="s">
        <v>1</v>
      </c>
      <c r="E8" s="69" t="s">
        <v>2</v>
      </c>
      <c r="F8" s="69" t="s">
        <v>3</v>
      </c>
      <c r="G8" s="69" t="s">
        <v>4</v>
      </c>
      <c r="H8" s="69" t="s">
        <v>5</v>
      </c>
      <c r="I8" s="72" t="s">
        <v>6</v>
      </c>
      <c r="J8" s="75" t="s">
        <v>9</v>
      </c>
      <c r="K8" s="98" t="s">
        <v>8</v>
      </c>
      <c r="L8" s="99"/>
    </row>
    <row r="9" spans="2:14" ht="11.25" customHeight="1" x14ac:dyDescent="0.4">
      <c r="B9" s="88"/>
      <c r="C9" s="91"/>
      <c r="D9" s="70"/>
      <c r="E9" s="70"/>
      <c r="F9" s="70"/>
      <c r="G9" s="70"/>
      <c r="H9" s="70"/>
      <c r="I9" s="73"/>
      <c r="J9" s="76"/>
      <c r="K9" s="80" t="s">
        <v>14</v>
      </c>
      <c r="L9" s="81"/>
    </row>
    <row r="10" spans="2:14" s="8" customFormat="1" ht="26.25" customHeight="1" thickBot="1" x14ac:dyDescent="0.45">
      <c r="B10" s="89"/>
      <c r="C10" s="92"/>
      <c r="D10" s="71"/>
      <c r="E10" s="71"/>
      <c r="F10" s="71"/>
      <c r="G10" s="71"/>
      <c r="H10" s="71"/>
      <c r="I10" s="74"/>
      <c r="J10" s="77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45746</v>
      </c>
      <c r="D11" s="28">
        <f>C11+1</f>
        <v>45747</v>
      </c>
      <c r="E11" s="28">
        <f>D11+1</f>
        <v>45748</v>
      </c>
      <c r="F11" s="28">
        <f t="shared" ref="F11:I11" si="0">E11+1</f>
        <v>45749</v>
      </c>
      <c r="G11" s="28">
        <f t="shared" si="0"/>
        <v>45750</v>
      </c>
      <c r="H11" s="28">
        <f t="shared" si="0"/>
        <v>45751</v>
      </c>
      <c r="I11" s="28">
        <f t="shared" si="0"/>
        <v>45752</v>
      </c>
      <c r="J11" s="96" t="s">
        <v>46</v>
      </c>
      <c r="K11" s="60">
        <f>COUNTIF(C12:I12,"&lt;&gt;対象外")</f>
        <v>1</v>
      </c>
      <c r="L11" s="63">
        <f>COUNTIF(C12:I12,"*休工*")</f>
        <v>1</v>
      </c>
    </row>
    <row r="12" spans="2:14" s="8" customFormat="1" ht="26.25" customHeight="1" x14ac:dyDescent="0.4">
      <c r="B12" s="17" t="s">
        <v>35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0" t="s">
        <v>10</v>
      </c>
      <c r="J12" s="97"/>
      <c r="K12" s="61"/>
      <c r="L12" s="64"/>
    </row>
    <row r="13" spans="2:14" s="8" customFormat="1" ht="26.25" customHeight="1" thickBot="1" x14ac:dyDescent="0.45">
      <c r="B13" s="23" t="s">
        <v>9</v>
      </c>
      <c r="C13" s="21" t="s">
        <v>45</v>
      </c>
      <c r="D13" s="21" t="s">
        <v>45</v>
      </c>
      <c r="E13" s="21" t="s">
        <v>42</v>
      </c>
      <c r="F13" s="21"/>
      <c r="G13" s="21"/>
      <c r="H13" s="21"/>
      <c r="I13" s="21"/>
      <c r="J13" s="97"/>
      <c r="K13" s="62"/>
      <c r="L13" s="65"/>
    </row>
    <row r="14" spans="2:14" s="8" customFormat="1" ht="18.75" customHeight="1" x14ac:dyDescent="0.4">
      <c r="B14" s="26" t="s">
        <v>33</v>
      </c>
      <c r="C14" s="29">
        <f>I11+1</f>
        <v>45753</v>
      </c>
      <c r="D14" s="29">
        <f>C14+1</f>
        <v>45754</v>
      </c>
      <c r="E14" s="29">
        <f t="shared" ref="E14:I14" si="1">D14+1</f>
        <v>45755</v>
      </c>
      <c r="F14" s="29">
        <f t="shared" si="1"/>
        <v>45756</v>
      </c>
      <c r="G14" s="29">
        <f t="shared" si="1"/>
        <v>45757</v>
      </c>
      <c r="H14" s="29">
        <f t="shared" si="1"/>
        <v>45758</v>
      </c>
      <c r="I14" s="29">
        <f t="shared" si="1"/>
        <v>45759</v>
      </c>
      <c r="J14" s="100"/>
      <c r="K14" s="60">
        <f>COUNTIF(C15:I15,"&lt;&gt;対象外")</f>
        <v>7</v>
      </c>
      <c r="L14" s="63">
        <f>COUNTIF(C15:I15,"*休工*")</f>
        <v>2</v>
      </c>
    </row>
    <row r="15" spans="2:14" s="8" customFormat="1" ht="26.25" customHeight="1" x14ac:dyDescent="0.4">
      <c r="B15" s="17" t="s">
        <v>35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101"/>
      <c r="K15" s="61"/>
      <c r="L15" s="64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102"/>
      <c r="K16" s="62"/>
      <c r="L16" s="65"/>
    </row>
    <row r="17" spans="2:12" s="8" customFormat="1" ht="18.75" customHeight="1" x14ac:dyDescent="0.4">
      <c r="B17" s="20" t="s">
        <v>7</v>
      </c>
      <c r="C17" s="28">
        <f>I14+1</f>
        <v>45760</v>
      </c>
      <c r="D17" s="28">
        <f>C17+1</f>
        <v>45761</v>
      </c>
      <c r="E17" s="28">
        <f t="shared" ref="E17:I17" si="2">D17+1</f>
        <v>45762</v>
      </c>
      <c r="F17" s="28">
        <f t="shared" si="2"/>
        <v>45763</v>
      </c>
      <c r="G17" s="28">
        <f t="shared" si="2"/>
        <v>45764</v>
      </c>
      <c r="H17" s="28">
        <f t="shared" si="2"/>
        <v>45765</v>
      </c>
      <c r="I17" s="28">
        <f t="shared" si="2"/>
        <v>45766</v>
      </c>
      <c r="J17" s="100"/>
      <c r="K17" s="60">
        <f t="shared" ref="K17" si="3">COUNTIF(C18:I18,"&lt;&gt;対象外")</f>
        <v>7</v>
      </c>
      <c r="L17" s="63">
        <f>COUNTIF(C18:I18,"*休工*")</f>
        <v>1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 t="s">
        <v>10</v>
      </c>
      <c r="J18" s="101"/>
      <c r="K18" s="61"/>
      <c r="L18" s="64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102"/>
      <c r="K19" s="62"/>
      <c r="L19" s="65"/>
    </row>
    <row r="20" spans="2:12" s="8" customFormat="1" ht="18.75" customHeight="1" x14ac:dyDescent="0.4">
      <c r="B20" s="26" t="s">
        <v>7</v>
      </c>
      <c r="C20" s="29">
        <f>I17+1</f>
        <v>45767</v>
      </c>
      <c r="D20" s="29">
        <f>C20+1</f>
        <v>45768</v>
      </c>
      <c r="E20" s="29">
        <f t="shared" ref="E20:I20" si="4">D20+1</f>
        <v>45769</v>
      </c>
      <c r="F20" s="29">
        <f t="shared" si="4"/>
        <v>45770</v>
      </c>
      <c r="G20" s="29">
        <f t="shared" si="4"/>
        <v>45771</v>
      </c>
      <c r="H20" s="29">
        <f t="shared" si="4"/>
        <v>45772</v>
      </c>
      <c r="I20" s="29">
        <f t="shared" si="4"/>
        <v>45773</v>
      </c>
      <c r="J20" s="100" t="s">
        <v>44</v>
      </c>
      <c r="K20" s="60">
        <f t="shared" ref="K20" si="5">COUNTIF(C21:I21,"&lt;&gt;対象外")</f>
        <v>7</v>
      </c>
      <c r="L20" s="63">
        <f t="shared" ref="L20" si="6">COUNTIF(C21:I21,"*休工*")</f>
        <v>3</v>
      </c>
    </row>
    <row r="21" spans="2:12" s="8" customFormat="1" ht="26.25" customHeight="1" x14ac:dyDescent="0.4">
      <c r="B21" s="17" t="s">
        <v>35</v>
      </c>
      <c r="C21" s="10" t="s">
        <v>10</v>
      </c>
      <c r="D21" s="10"/>
      <c r="E21" s="10"/>
      <c r="F21" s="10"/>
      <c r="G21" s="10" t="s">
        <v>13</v>
      </c>
      <c r="H21" s="10"/>
      <c r="I21" s="10" t="s">
        <v>10</v>
      </c>
      <c r="J21" s="101"/>
      <c r="K21" s="61"/>
      <c r="L21" s="64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102"/>
      <c r="K22" s="62"/>
      <c r="L22" s="65"/>
    </row>
    <row r="23" spans="2:12" s="8" customFormat="1" ht="18.75" customHeight="1" x14ac:dyDescent="0.4">
      <c r="B23" s="20" t="s">
        <v>7</v>
      </c>
      <c r="C23" s="29">
        <f>I20+1</f>
        <v>45774</v>
      </c>
      <c r="D23" s="29">
        <f>C23+1</f>
        <v>45775</v>
      </c>
      <c r="E23" s="29">
        <f t="shared" ref="E23:I23" si="7">D23+1</f>
        <v>45776</v>
      </c>
      <c r="F23" s="29">
        <f t="shared" si="7"/>
        <v>45777</v>
      </c>
      <c r="G23" s="29">
        <f t="shared" si="7"/>
        <v>45778</v>
      </c>
      <c r="H23" s="29">
        <f t="shared" si="7"/>
        <v>45779</v>
      </c>
      <c r="I23" s="29">
        <f t="shared" si="7"/>
        <v>45780</v>
      </c>
      <c r="J23" s="100"/>
      <c r="K23" s="60">
        <f t="shared" ref="K23" si="8">COUNTIF(C24:I24,"&lt;&gt;対象外")</f>
        <v>7</v>
      </c>
      <c r="L23" s="63">
        <f t="shared" ref="L23" si="9">COUNTIF(C24:I24,"*休工*")</f>
        <v>2</v>
      </c>
    </row>
    <row r="24" spans="2:12" s="8" customFormat="1" ht="26.25" customHeight="1" x14ac:dyDescent="0.4">
      <c r="B24" s="17" t="s">
        <v>35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101"/>
      <c r="K24" s="61"/>
      <c r="L24" s="64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102"/>
      <c r="K25" s="62"/>
      <c r="L25" s="65"/>
    </row>
    <row r="26" spans="2:12" s="8" customFormat="1" ht="18.75" customHeight="1" x14ac:dyDescent="0.4">
      <c r="B26" s="26" t="s">
        <v>7</v>
      </c>
      <c r="C26" s="29">
        <f>I23+1</f>
        <v>45781</v>
      </c>
      <c r="D26" s="29">
        <f>C26+1</f>
        <v>45782</v>
      </c>
      <c r="E26" s="29">
        <f t="shared" ref="E26:I26" si="10">D26+1</f>
        <v>45783</v>
      </c>
      <c r="F26" s="29">
        <f t="shared" si="10"/>
        <v>45784</v>
      </c>
      <c r="G26" s="29">
        <f t="shared" si="10"/>
        <v>45785</v>
      </c>
      <c r="H26" s="29">
        <f t="shared" si="10"/>
        <v>45786</v>
      </c>
      <c r="I26" s="29">
        <f t="shared" si="10"/>
        <v>45787</v>
      </c>
      <c r="J26" s="100" t="s">
        <v>47</v>
      </c>
      <c r="K26" s="60">
        <f t="shared" ref="K26" si="11">COUNTIF(C27:I27,"&lt;&gt;対象外")</f>
        <v>7</v>
      </c>
      <c r="L26" s="63">
        <f t="shared" ref="L26" si="12">COUNTIF(C27:I27,"*休工*")</f>
        <v>5</v>
      </c>
    </row>
    <row r="27" spans="2:12" s="8" customFormat="1" ht="26.25" customHeight="1" x14ac:dyDescent="0.4">
      <c r="B27" s="17" t="s">
        <v>35</v>
      </c>
      <c r="C27" s="10" t="s">
        <v>10</v>
      </c>
      <c r="D27" s="10" t="s">
        <v>15</v>
      </c>
      <c r="E27" s="10" t="s">
        <v>15</v>
      </c>
      <c r="F27" s="10"/>
      <c r="G27" s="10"/>
      <c r="H27" s="10" t="s">
        <v>13</v>
      </c>
      <c r="I27" s="10" t="s">
        <v>10</v>
      </c>
      <c r="J27" s="101"/>
      <c r="K27" s="61"/>
      <c r="L27" s="64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102"/>
      <c r="K28" s="62"/>
      <c r="L28" s="65"/>
    </row>
    <row r="29" spans="2:12" s="8" customFormat="1" ht="18.75" customHeight="1" x14ac:dyDescent="0.4">
      <c r="B29" s="26" t="s">
        <v>33</v>
      </c>
      <c r="C29" s="29">
        <f>I26+1</f>
        <v>45788</v>
      </c>
      <c r="D29" s="29">
        <f>C29+1</f>
        <v>45789</v>
      </c>
      <c r="E29" s="29">
        <f t="shared" ref="E29:I29" si="13">D29+1</f>
        <v>45790</v>
      </c>
      <c r="F29" s="29">
        <f t="shared" si="13"/>
        <v>45791</v>
      </c>
      <c r="G29" s="29">
        <f t="shared" si="13"/>
        <v>45792</v>
      </c>
      <c r="H29" s="29">
        <f t="shared" si="13"/>
        <v>45793</v>
      </c>
      <c r="I29" s="29">
        <f t="shared" si="13"/>
        <v>45794</v>
      </c>
      <c r="J29" s="100"/>
      <c r="K29" s="60">
        <f t="shared" ref="K29" si="14">COUNTIF(C30:I30,"&lt;&gt;対象外")</f>
        <v>7</v>
      </c>
      <c r="L29" s="63">
        <f t="shared" ref="L29" si="15">COUNTIF(C30:I30,"*休工*")</f>
        <v>2</v>
      </c>
    </row>
    <row r="30" spans="2:12" s="8" customFormat="1" ht="26.25" customHeight="1" x14ac:dyDescent="0.4">
      <c r="B30" s="17" t="s">
        <v>35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01"/>
      <c r="K30" s="61"/>
      <c r="L30" s="64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102"/>
      <c r="K31" s="62"/>
      <c r="L31" s="65"/>
    </row>
    <row r="32" spans="2:12" s="8" customFormat="1" ht="18.75" customHeight="1" x14ac:dyDescent="0.4">
      <c r="B32" s="20" t="s">
        <v>7</v>
      </c>
      <c r="C32" s="29">
        <f>I29+1</f>
        <v>45795</v>
      </c>
      <c r="D32" s="29">
        <f>C32+1</f>
        <v>45796</v>
      </c>
      <c r="E32" s="29">
        <f t="shared" ref="E32:I32" si="16">D32+1</f>
        <v>45797</v>
      </c>
      <c r="F32" s="29">
        <f t="shared" si="16"/>
        <v>45798</v>
      </c>
      <c r="G32" s="29">
        <f t="shared" si="16"/>
        <v>45799</v>
      </c>
      <c r="H32" s="29">
        <f t="shared" si="16"/>
        <v>45800</v>
      </c>
      <c r="I32" s="29">
        <f t="shared" si="16"/>
        <v>45801</v>
      </c>
      <c r="J32" s="100"/>
      <c r="K32" s="60">
        <f t="shared" ref="K32" si="17">COUNTIF(C33:I33,"&lt;&gt;対象外")</f>
        <v>7</v>
      </c>
      <c r="L32" s="63">
        <f t="shared" ref="L32" si="18">COUNTIF(C33:I33,"*休工*")</f>
        <v>2</v>
      </c>
    </row>
    <row r="33" spans="2:12" s="8" customFormat="1" ht="26.25" customHeight="1" x14ac:dyDescent="0.4">
      <c r="B33" s="17" t="s">
        <v>35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101"/>
      <c r="K33" s="61"/>
      <c r="L33" s="64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102"/>
      <c r="K34" s="62"/>
      <c r="L34" s="65"/>
    </row>
    <row r="35" spans="2:12" s="8" customFormat="1" ht="18.75" customHeight="1" x14ac:dyDescent="0.4">
      <c r="B35" s="26" t="s">
        <v>7</v>
      </c>
      <c r="C35" s="29">
        <f>I32+1</f>
        <v>45802</v>
      </c>
      <c r="D35" s="29">
        <f>C35+1</f>
        <v>45803</v>
      </c>
      <c r="E35" s="29">
        <f t="shared" ref="E35:I35" si="19">D35+1</f>
        <v>45804</v>
      </c>
      <c r="F35" s="29">
        <f t="shared" si="19"/>
        <v>45805</v>
      </c>
      <c r="G35" s="29">
        <f t="shared" si="19"/>
        <v>45806</v>
      </c>
      <c r="H35" s="29">
        <f t="shared" si="19"/>
        <v>45807</v>
      </c>
      <c r="I35" s="29">
        <f t="shared" si="19"/>
        <v>45808</v>
      </c>
      <c r="J35" s="100"/>
      <c r="K35" s="60">
        <f>COUNTIF(C36:I36,"&lt;&gt;対象外")</f>
        <v>7</v>
      </c>
      <c r="L35" s="63">
        <f t="shared" ref="L35" si="20">COUNTIF(C36:I36,"*休工*")</f>
        <v>2</v>
      </c>
    </row>
    <row r="36" spans="2:12" s="8" customFormat="1" ht="26.25" customHeight="1" x14ac:dyDescent="0.4">
      <c r="B36" s="17" t="s">
        <v>35</v>
      </c>
      <c r="C36" s="10" t="s">
        <v>10</v>
      </c>
      <c r="D36" s="10"/>
      <c r="E36" s="10"/>
      <c r="F36" s="10"/>
      <c r="G36" s="10"/>
      <c r="H36" s="10"/>
      <c r="I36" s="10" t="s">
        <v>10</v>
      </c>
      <c r="J36" s="101"/>
      <c r="K36" s="61"/>
      <c r="L36" s="64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102"/>
      <c r="K37" s="62"/>
      <c r="L37" s="65"/>
    </row>
    <row r="38" spans="2:12" s="8" customFormat="1" ht="18.75" customHeight="1" x14ac:dyDescent="0.4">
      <c r="B38" s="20" t="s">
        <v>7</v>
      </c>
      <c r="C38" s="29">
        <f>I35+1</f>
        <v>45809</v>
      </c>
      <c r="D38" s="29">
        <f>C38+1</f>
        <v>45810</v>
      </c>
      <c r="E38" s="29">
        <f t="shared" ref="E38:I38" si="21">D38+1</f>
        <v>45811</v>
      </c>
      <c r="F38" s="29">
        <f t="shared" si="21"/>
        <v>45812</v>
      </c>
      <c r="G38" s="29">
        <f t="shared" si="21"/>
        <v>45813</v>
      </c>
      <c r="H38" s="29">
        <f t="shared" si="21"/>
        <v>45814</v>
      </c>
      <c r="I38" s="29">
        <f t="shared" si="21"/>
        <v>45815</v>
      </c>
      <c r="J38" s="100" t="s">
        <v>48</v>
      </c>
      <c r="K38" s="60">
        <f>COUNTIF(C39:I39,"&lt;&gt;対象外")</f>
        <v>6</v>
      </c>
      <c r="L38" s="63">
        <f t="shared" ref="L38" si="22">COUNTIF(C39:I39,"*休工*")</f>
        <v>1</v>
      </c>
    </row>
    <row r="39" spans="2:12" s="8" customFormat="1" ht="26.25" customHeight="1" x14ac:dyDescent="0.4">
      <c r="B39" s="17" t="s">
        <v>35</v>
      </c>
      <c r="C39" s="10" t="s">
        <v>10</v>
      </c>
      <c r="D39" s="10"/>
      <c r="E39" s="10"/>
      <c r="F39" s="10"/>
      <c r="G39" s="10"/>
      <c r="H39" s="10"/>
      <c r="I39" s="10" t="s">
        <v>17</v>
      </c>
      <c r="J39" s="101"/>
      <c r="K39" s="61"/>
      <c r="L39" s="64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102"/>
      <c r="K40" s="62"/>
      <c r="L40" s="65"/>
    </row>
    <row r="41" spans="2:12" s="8" customFormat="1" ht="18.75" customHeight="1" x14ac:dyDescent="0.4">
      <c r="B41" s="26" t="s">
        <v>33</v>
      </c>
      <c r="C41" s="29">
        <f>I38+1</f>
        <v>45816</v>
      </c>
      <c r="D41" s="29">
        <f>C41+1</f>
        <v>45817</v>
      </c>
      <c r="E41" s="29">
        <f t="shared" ref="E41:I41" si="23">D41+1</f>
        <v>45818</v>
      </c>
      <c r="F41" s="29">
        <f t="shared" si="23"/>
        <v>45819</v>
      </c>
      <c r="G41" s="29">
        <f t="shared" si="23"/>
        <v>45820</v>
      </c>
      <c r="H41" s="29">
        <f t="shared" si="23"/>
        <v>45821</v>
      </c>
      <c r="I41" s="29">
        <f t="shared" si="23"/>
        <v>45822</v>
      </c>
      <c r="J41" s="100" t="s">
        <v>43</v>
      </c>
      <c r="K41" s="60">
        <f>COUNTIF(C42:I42,"&lt;&gt;対象外")</f>
        <v>1</v>
      </c>
      <c r="L41" s="63">
        <f t="shared" ref="L41" si="24">COUNTIF(C42:I42,"*休工*")</f>
        <v>1</v>
      </c>
    </row>
    <row r="42" spans="2:12" s="8" customFormat="1" ht="26.25" customHeight="1" x14ac:dyDescent="0.4">
      <c r="B42" s="17" t="s">
        <v>35</v>
      </c>
      <c r="C42" s="10" t="s">
        <v>10</v>
      </c>
      <c r="D42" s="10" t="s">
        <v>17</v>
      </c>
      <c r="E42" s="10" t="s">
        <v>17</v>
      </c>
      <c r="F42" s="10" t="s">
        <v>17</v>
      </c>
      <c r="G42" s="10" t="s">
        <v>17</v>
      </c>
      <c r="H42" s="10" t="s">
        <v>17</v>
      </c>
      <c r="I42" s="10" t="s">
        <v>17</v>
      </c>
      <c r="J42" s="101"/>
      <c r="K42" s="61"/>
      <c r="L42" s="64"/>
    </row>
    <row r="43" spans="2:12" s="8" customFormat="1" ht="26.25" customHeight="1" thickBot="1" x14ac:dyDescent="0.45">
      <c r="B43" s="24" t="s">
        <v>9</v>
      </c>
      <c r="C43" s="22"/>
      <c r="D43" s="22" t="s">
        <v>56</v>
      </c>
      <c r="E43" s="22" t="s">
        <v>45</v>
      </c>
      <c r="F43" s="22" t="s">
        <v>45</v>
      </c>
      <c r="G43" s="22" t="s">
        <v>45</v>
      </c>
      <c r="H43" s="22" t="s">
        <v>45</v>
      </c>
      <c r="I43" s="22" t="s">
        <v>45</v>
      </c>
      <c r="J43" s="102"/>
      <c r="K43" s="62"/>
      <c r="L43" s="65"/>
    </row>
    <row r="44" spans="2:12" ht="46.5" customHeight="1" thickBot="1" x14ac:dyDescent="0.45">
      <c r="B44" s="50" t="s">
        <v>18</v>
      </c>
      <c r="C44" s="51"/>
      <c r="D44" s="51"/>
      <c r="E44" s="51"/>
      <c r="F44" s="51"/>
      <c r="G44" s="51"/>
      <c r="H44" s="51"/>
      <c r="I44" s="51"/>
      <c r="J44" s="52"/>
      <c r="K44" s="25">
        <f>SUM(K11:K43)</f>
        <v>64</v>
      </c>
      <c r="L44" s="18">
        <f>SUM(L11:L43)</f>
        <v>22</v>
      </c>
    </row>
    <row r="45" spans="2:12" s="6" customFormat="1" ht="14.25" customHeight="1" x14ac:dyDescent="0.4">
      <c r="B45" s="38" t="s">
        <v>51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14.25" customHeight="1" x14ac:dyDescent="0.4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2:12" s="6" customFormat="1" ht="12.75" thickBot="1" x14ac:dyDescent="0.45">
      <c r="B47" s="38" t="s">
        <v>30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2" ht="24" customHeight="1" thickBot="1" x14ac:dyDescent="0.45">
      <c r="B48" s="39">
        <f>L44</f>
        <v>22</v>
      </c>
      <c r="C48" s="39" t="s">
        <v>24</v>
      </c>
      <c r="D48" s="39">
        <f>K44</f>
        <v>64</v>
      </c>
      <c r="E48" s="39" t="s">
        <v>25</v>
      </c>
      <c r="F48" s="42">
        <f>ROUNDDOWN(B48/D48,3)</f>
        <v>0.34300000000000003</v>
      </c>
      <c r="G48" s="39" t="s">
        <v>26</v>
      </c>
      <c r="H48" s="53" t="str">
        <f>IF(F48&gt;=28.5%,"現場閉所率28.5％以上",IF(F48&lt;28.5%,"補正なし"))</f>
        <v>現場閉所率28.5％以上</v>
      </c>
      <c r="I48" s="54"/>
      <c r="J48" s="35"/>
      <c r="K48" s="35"/>
      <c r="L48" s="35"/>
    </row>
    <row r="49" spans="2:12" ht="12" customHeight="1" thickBot="1" x14ac:dyDescent="0.45">
      <c r="B49" s="38" t="s">
        <v>31</v>
      </c>
      <c r="C49" s="39"/>
      <c r="D49" s="39"/>
      <c r="E49" s="39"/>
      <c r="F49" s="42"/>
      <c r="G49" s="39"/>
      <c r="H49" s="43"/>
      <c r="I49" s="35"/>
      <c r="J49" s="35"/>
      <c r="K49" s="35"/>
      <c r="L49" s="35"/>
    </row>
    <row r="50" spans="2:12" s="8" customFormat="1" ht="24" customHeight="1" thickBot="1" x14ac:dyDescent="0.45">
      <c r="B50" s="39">
        <f>L44</f>
        <v>22</v>
      </c>
      <c r="C50" s="39" t="s">
        <v>24</v>
      </c>
      <c r="D50" s="39">
        <f>K44</f>
        <v>64</v>
      </c>
      <c r="E50" s="39" t="s">
        <v>25</v>
      </c>
      <c r="F50" s="42">
        <f>ROUNDDOWN(B50/D50,3)</f>
        <v>0.34300000000000003</v>
      </c>
      <c r="G50" s="39" t="s">
        <v>26</v>
      </c>
      <c r="H50" s="103" t="str">
        <f>IF(F50&gt;=28.5%,"評価対象","評価対象外")</f>
        <v>評価対象</v>
      </c>
      <c r="I50" s="104"/>
      <c r="J50" s="39"/>
      <c r="K50" s="39"/>
      <c r="L50" s="39"/>
    </row>
    <row r="51" spans="2:12" s="8" customFormat="1" ht="12" customHeight="1" x14ac:dyDescent="0.4">
      <c r="B51" s="6"/>
      <c r="C51" s="39"/>
      <c r="D51" s="39"/>
      <c r="E51" s="39"/>
      <c r="F51" s="44"/>
      <c r="G51" s="39"/>
      <c r="H51" s="45"/>
      <c r="I51" s="45"/>
      <c r="J51" s="39"/>
      <c r="K51" s="39"/>
      <c r="L51" s="39"/>
    </row>
    <row r="52" spans="2:12" x14ac:dyDescent="0.4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229" priority="111">
      <formula>C12="休日休工"</formula>
    </cfRule>
    <cfRule type="expression" dxfId="228" priority="112">
      <formula>C12="天候休工"</formula>
    </cfRule>
    <cfRule type="expression" dxfId="227" priority="113">
      <formula>C12="振替休工"</formula>
    </cfRule>
    <cfRule type="expression" dxfId="226" priority="114">
      <formula>C12="休工"</formula>
    </cfRule>
    <cfRule type="expression" dxfId="225" priority="115">
      <formula>C12="対象外"</formula>
    </cfRule>
  </conditionalFormatting>
  <conditionalFormatting sqref="C29:I29 C32:I32 C35:I35 C38:I38">
    <cfRule type="expression" dxfId="224" priority="106">
      <formula>C29="休日休工"</formula>
    </cfRule>
    <cfRule type="expression" dxfId="223" priority="107">
      <formula>C29="天候休工"</formula>
    </cfRule>
    <cfRule type="expression" dxfId="222" priority="108">
      <formula>C29="振替休工"</formula>
    </cfRule>
    <cfRule type="expression" dxfId="221" priority="109">
      <formula>C29="休工"</formula>
    </cfRule>
    <cfRule type="expression" dxfId="220" priority="110">
      <formula>C29="対象外"</formula>
    </cfRule>
  </conditionalFormatting>
  <conditionalFormatting sqref="C16:I16">
    <cfRule type="expression" dxfId="219" priority="101">
      <formula>C16="休日休工"</formula>
    </cfRule>
    <cfRule type="expression" dxfId="218" priority="102">
      <formula>C16="天候休工"</formula>
    </cfRule>
    <cfRule type="expression" dxfId="217" priority="103">
      <formula>C16="振替休工"</formula>
    </cfRule>
    <cfRule type="expression" dxfId="216" priority="104">
      <formula>C16="休工"</formula>
    </cfRule>
    <cfRule type="expression" dxfId="215" priority="105">
      <formula>C16="対象外"</formula>
    </cfRule>
  </conditionalFormatting>
  <conditionalFormatting sqref="C19:I19">
    <cfRule type="expression" dxfId="214" priority="96">
      <formula>C19="休日休工"</formula>
    </cfRule>
    <cfRule type="expression" dxfId="213" priority="97">
      <formula>C19="天候休工"</formula>
    </cfRule>
    <cfRule type="expression" dxfId="212" priority="98">
      <formula>C19="振替休工"</formula>
    </cfRule>
    <cfRule type="expression" dxfId="211" priority="99">
      <formula>C19="休工"</formula>
    </cfRule>
    <cfRule type="expression" dxfId="210" priority="100">
      <formula>C19="対象外"</formula>
    </cfRule>
  </conditionalFormatting>
  <conditionalFormatting sqref="C22:I22">
    <cfRule type="expression" dxfId="209" priority="91">
      <formula>C22="休日休工"</formula>
    </cfRule>
    <cfRule type="expression" dxfId="208" priority="92">
      <formula>C22="天候休工"</formula>
    </cfRule>
    <cfRule type="expression" dxfId="207" priority="93">
      <formula>C22="振替休工"</formula>
    </cfRule>
    <cfRule type="expression" dxfId="206" priority="94">
      <formula>C22="休工"</formula>
    </cfRule>
    <cfRule type="expression" dxfId="205" priority="95">
      <formula>C22="対象外"</formula>
    </cfRule>
  </conditionalFormatting>
  <conditionalFormatting sqref="C25:I25">
    <cfRule type="expression" dxfId="204" priority="86">
      <formula>C25="休日休工"</formula>
    </cfRule>
    <cfRule type="expression" dxfId="203" priority="87">
      <formula>C25="天候休工"</formula>
    </cfRule>
    <cfRule type="expression" dxfId="202" priority="88">
      <formula>C25="振替休工"</formula>
    </cfRule>
    <cfRule type="expression" dxfId="201" priority="89">
      <formula>C25="休工"</formula>
    </cfRule>
    <cfRule type="expression" dxfId="200" priority="90">
      <formula>C25="対象外"</formula>
    </cfRule>
  </conditionalFormatting>
  <conditionalFormatting sqref="C28:I28">
    <cfRule type="expression" dxfId="199" priority="81">
      <formula>C28="休日休工"</formula>
    </cfRule>
    <cfRule type="expression" dxfId="198" priority="82">
      <formula>C28="天候休工"</formula>
    </cfRule>
    <cfRule type="expression" dxfId="197" priority="83">
      <formula>C28="振替休工"</formula>
    </cfRule>
    <cfRule type="expression" dxfId="196" priority="84">
      <formula>C28="休工"</formula>
    </cfRule>
    <cfRule type="expression" dxfId="195" priority="85">
      <formula>C28="対象外"</formula>
    </cfRule>
  </conditionalFormatting>
  <conditionalFormatting sqref="C31:I31">
    <cfRule type="expression" dxfId="194" priority="76">
      <formula>C31="休日休工"</formula>
    </cfRule>
    <cfRule type="expression" dxfId="193" priority="77">
      <formula>C31="天候休工"</formula>
    </cfRule>
    <cfRule type="expression" dxfId="192" priority="78">
      <formula>C31="振替休工"</formula>
    </cfRule>
    <cfRule type="expression" dxfId="191" priority="79">
      <formula>C31="休工"</formula>
    </cfRule>
    <cfRule type="expression" dxfId="190" priority="80">
      <formula>C31="対象外"</formula>
    </cfRule>
  </conditionalFormatting>
  <conditionalFormatting sqref="C34:I34">
    <cfRule type="expression" dxfId="189" priority="71">
      <formula>C34="休日休工"</formula>
    </cfRule>
    <cfRule type="expression" dxfId="188" priority="72">
      <formula>C34="天候休工"</formula>
    </cfRule>
    <cfRule type="expression" dxfId="187" priority="73">
      <formula>C34="振替休工"</formula>
    </cfRule>
    <cfRule type="expression" dxfId="186" priority="74">
      <formula>C34="休工"</formula>
    </cfRule>
    <cfRule type="expression" dxfId="185" priority="75">
      <formula>C34="対象外"</formula>
    </cfRule>
  </conditionalFormatting>
  <conditionalFormatting sqref="C37:I37">
    <cfRule type="expression" dxfId="184" priority="66">
      <formula>C37="休日休工"</formula>
    </cfRule>
    <cfRule type="expression" dxfId="183" priority="67">
      <formula>C37="天候休工"</formula>
    </cfRule>
    <cfRule type="expression" dxfId="182" priority="68">
      <formula>C37="振替休工"</formula>
    </cfRule>
    <cfRule type="expression" dxfId="181" priority="69">
      <formula>C37="休工"</formula>
    </cfRule>
    <cfRule type="expression" dxfId="180" priority="70">
      <formula>C37="対象外"</formula>
    </cfRule>
  </conditionalFormatting>
  <conditionalFormatting sqref="C40:I40">
    <cfRule type="expression" dxfId="179" priority="61">
      <formula>C40="休日休工"</formula>
    </cfRule>
    <cfRule type="expression" dxfId="178" priority="62">
      <formula>C40="天候休工"</formula>
    </cfRule>
    <cfRule type="expression" dxfId="177" priority="63">
      <formula>C40="振替休工"</formula>
    </cfRule>
    <cfRule type="expression" dxfId="176" priority="64">
      <formula>C40="休工"</formula>
    </cfRule>
    <cfRule type="expression" dxfId="175" priority="65">
      <formula>C40="対象外"</formula>
    </cfRule>
  </conditionalFormatting>
  <conditionalFormatting sqref="C15:I15">
    <cfRule type="expression" dxfId="174" priority="56">
      <formula>C15="休日休工"</formula>
    </cfRule>
    <cfRule type="expression" dxfId="173" priority="57">
      <formula>C15="天候休工"</formula>
    </cfRule>
    <cfRule type="expression" dxfId="172" priority="58">
      <formula>C15="振替休工"</formula>
    </cfRule>
    <cfRule type="expression" dxfId="171" priority="59">
      <formula>C15="休工"</formula>
    </cfRule>
    <cfRule type="expression" dxfId="170" priority="60">
      <formula>C15="対象外"</formula>
    </cfRule>
  </conditionalFormatting>
  <conditionalFormatting sqref="C18:I18">
    <cfRule type="expression" dxfId="169" priority="51">
      <formula>C18="休日休工"</formula>
    </cfRule>
    <cfRule type="expression" dxfId="168" priority="52">
      <formula>C18="天候休工"</formula>
    </cfRule>
    <cfRule type="expression" dxfId="167" priority="53">
      <formula>C18="振替休工"</formula>
    </cfRule>
    <cfRule type="expression" dxfId="166" priority="54">
      <formula>C18="休工"</formula>
    </cfRule>
    <cfRule type="expression" dxfId="165" priority="55">
      <formula>C18="対象外"</formula>
    </cfRule>
  </conditionalFormatting>
  <conditionalFormatting sqref="C21:I21">
    <cfRule type="expression" dxfId="164" priority="46">
      <formula>C21="休日休工"</formula>
    </cfRule>
    <cfRule type="expression" dxfId="163" priority="47">
      <formula>C21="天候休工"</formula>
    </cfRule>
    <cfRule type="expression" dxfId="162" priority="48">
      <formula>C21="振替休工"</formula>
    </cfRule>
    <cfRule type="expression" dxfId="161" priority="49">
      <formula>C21="休工"</formula>
    </cfRule>
    <cfRule type="expression" dxfId="160" priority="50">
      <formula>C21="対象外"</formula>
    </cfRule>
  </conditionalFormatting>
  <conditionalFormatting sqref="C24:I24">
    <cfRule type="expression" dxfId="159" priority="41">
      <formula>C24="休日休工"</formula>
    </cfRule>
    <cfRule type="expression" dxfId="158" priority="42">
      <formula>C24="天候休工"</formula>
    </cfRule>
    <cfRule type="expression" dxfId="157" priority="43">
      <formula>C24="振替休工"</formula>
    </cfRule>
    <cfRule type="expression" dxfId="156" priority="44">
      <formula>C24="休工"</formula>
    </cfRule>
    <cfRule type="expression" dxfId="155" priority="45">
      <formula>C24="対象外"</formula>
    </cfRule>
  </conditionalFormatting>
  <conditionalFormatting sqref="C27:I27">
    <cfRule type="expression" dxfId="154" priority="36">
      <formula>C27="休日休工"</formula>
    </cfRule>
    <cfRule type="expression" dxfId="153" priority="37">
      <formula>C27="天候休工"</formula>
    </cfRule>
    <cfRule type="expression" dxfId="152" priority="38">
      <formula>C27="振替休工"</formula>
    </cfRule>
    <cfRule type="expression" dxfId="151" priority="39">
      <formula>C27="休工"</formula>
    </cfRule>
    <cfRule type="expression" dxfId="150" priority="40">
      <formula>C27="対象外"</formula>
    </cfRule>
  </conditionalFormatting>
  <conditionalFormatting sqref="C30:I30">
    <cfRule type="expression" dxfId="149" priority="31">
      <formula>C30="休日休工"</formula>
    </cfRule>
    <cfRule type="expression" dxfId="148" priority="32">
      <formula>C30="天候休工"</formula>
    </cfRule>
    <cfRule type="expression" dxfId="147" priority="33">
      <formula>C30="振替休工"</formula>
    </cfRule>
    <cfRule type="expression" dxfId="146" priority="34">
      <formula>C30="休工"</formula>
    </cfRule>
    <cfRule type="expression" dxfId="145" priority="35">
      <formula>C30="対象外"</formula>
    </cfRule>
  </conditionalFormatting>
  <conditionalFormatting sqref="C33:I33">
    <cfRule type="expression" dxfId="144" priority="26">
      <formula>C33="休日休工"</formula>
    </cfRule>
    <cfRule type="expression" dxfId="143" priority="27">
      <formula>C33="天候休工"</formula>
    </cfRule>
    <cfRule type="expression" dxfId="142" priority="28">
      <formula>C33="振替休工"</formula>
    </cfRule>
    <cfRule type="expression" dxfId="141" priority="29">
      <formula>C33="休工"</formula>
    </cfRule>
    <cfRule type="expression" dxfId="140" priority="30">
      <formula>C33="対象外"</formula>
    </cfRule>
  </conditionalFormatting>
  <conditionalFormatting sqref="C36:I36">
    <cfRule type="expression" dxfId="139" priority="21">
      <formula>C36="休日休工"</formula>
    </cfRule>
    <cfRule type="expression" dxfId="138" priority="22">
      <formula>C36="天候休工"</formula>
    </cfRule>
    <cfRule type="expression" dxfId="137" priority="23">
      <formula>C36="振替休工"</formula>
    </cfRule>
    <cfRule type="expression" dxfId="136" priority="24">
      <formula>C36="休工"</formula>
    </cfRule>
    <cfRule type="expression" dxfId="135" priority="25">
      <formula>C36="対象外"</formula>
    </cfRule>
  </conditionalFormatting>
  <conditionalFormatting sqref="C39:I39">
    <cfRule type="expression" dxfId="134" priority="16">
      <formula>C39="休日休工"</formula>
    </cfRule>
    <cfRule type="expression" dxfId="133" priority="17">
      <formula>C39="天候休工"</formula>
    </cfRule>
    <cfRule type="expression" dxfId="132" priority="18">
      <formula>C39="振替休工"</formula>
    </cfRule>
    <cfRule type="expression" dxfId="131" priority="19">
      <formula>C39="休工"</formula>
    </cfRule>
    <cfRule type="expression" dxfId="130" priority="20">
      <formula>C39="対象外"</formula>
    </cfRule>
  </conditionalFormatting>
  <conditionalFormatting sqref="C41:I41">
    <cfRule type="expression" dxfId="129" priority="11">
      <formula>C41="休日休工"</formula>
    </cfRule>
    <cfRule type="expression" dxfId="128" priority="12">
      <formula>C41="天候休工"</formula>
    </cfRule>
    <cfRule type="expression" dxfId="127" priority="13">
      <formula>C41="振替休工"</formula>
    </cfRule>
    <cfRule type="expression" dxfId="126" priority="14">
      <formula>C41="休工"</formula>
    </cfRule>
    <cfRule type="expression" dxfId="125" priority="15">
      <formula>C41="対象外"</formula>
    </cfRule>
  </conditionalFormatting>
  <conditionalFormatting sqref="C43:I43">
    <cfRule type="expression" dxfId="124" priority="6">
      <formula>C43="休日休工"</formula>
    </cfRule>
    <cfRule type="expression" dxfId="123" priority="7">
      <formula>C43="天候休工"</formula>
    </cfRule>
    <cfRule type="expression" dxfId="122" priority="8">
      <formula>C43="振替休工"</formula>
    </cfRule>
    <cfRule type="expression" dxfId="121" priority="9">
      <formula>C43="休工"</formula>
    </cfRule>
    <cfRule type="expression" dxfId="120" priority="10">
      <formula>C43="対象外"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059F1-519E-4E37-B062-D2C57F7BCE15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44" sqref="B44:J44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93" t="s">
        <v>58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33"/>
      <c r="N1" s="33"/>
    </row>
    <row r="2" spans="2:14" ht="14.25" customHeight="1" x14ac:dyDescent="0.4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4" ht="14.25" customHeight="1" x14ac:dyDescent="0.4">
      <c r="B3" s="36" t="s">
        <v>19</v>
      </c>
      <c r="C3" s="94" t="s">
        <v>23</v>
      </c>
      <c r="D3" s="94"/>
      <c r="E3" s="94"/>
      <c r="F3" s="94"/>
      <c r="G3" s="94"/>
      <c r="H3" s="36" t="s">
        <v>29</v>
      </c>
      <c r="I3" s="94" t="s">
        <v>22</v>
      </c>
      <c r="J3" s="94"/>
      <c r="K3" s="94"/>
      <c r="L3" s="35"/>
    </row>
    <row r="4" spans="2:14" ht="14.25" customHeight="1" x14ac:dyDescent="0.4">
      <c r="B4" s="36" t="s">
        <v>28</v>
      </c>
      <c r="C4" s="95" t="s">
        <v>32</v>
      </c>
      <c r="D4" s="95"/>
      <c r="E4" s="95"/>
      <c r="F4" s="95"/>
      <c r="G4" s="95"/>
      <c r="H4" s="37"/>
      <c r="I4" s="35"/>
      <c r="J4" s="35"/>
      <c r="K4" s="35"/>
      <c r="L4" s="35"/>
    </row>
    <row r="5" spans="2:14" ht="14.25" customHeight="1" x14ac:dyDescent="0.4">
      <c r="B5" s="36" t="s">
        <v>20</v>
      </c>
      <c r="C5" s="94" t="str">
        <f>週休2日!C5</f>
        <v>○○○○建設株式会社</v>
      </c>
      <c r="D5" s="94"/>
      <c r="E5" s="94"/>
      <c r="F5" s="94"/>
      <c r="G5" s="94"/>
      <c r="H5" s="36" t="s">
        <v>21</v>
      </c>
      <c r="I5" s="94" t="str">
        <f>週休2日!I5</f>
        <v>△△課</v>
      </c>
      <c r="J5" s="94"/>
      <c r="K5" s="94"/>
      <c r="L5" s="35"/>
    </row>
    <row r="6" spans="2:14" ht="14.25" customHeight="1" thickBot="1" x14ac:dyDescent="0.45">
      <c r="B6" s="36"/>
      <c r="C6" s="38"/>
      <c r="D6" s="38"/>
      <c r="E6" s="38"/>
      <c r="F6" s="38"/>
      <c r="G6" s="38"/>
      <c r="H6" s="36"/>
      <c r="I6" s="38"/>
      <c r="J6" s="38"/>
      <c r="K6" s="38"/>
      <c r="L6" s="35"/>
    </row>
    <row r="7" spans="2:14" ht="14.25" customHeight="1" thickBot="1" x14ac:dyDescent="0.45">
      <c r="B7" s="39"/>
      <c r="C7" s="35"/>
      <c r="D7" s="35"/>
      <c r="E7" s="40"/>
      <c r="F7" s="38"/>
      <c r="G7" s="38"/>
      <c r="H7" s="36"/>
      <c r="I7" s="38"/>
      <c r="J7" s="38"/>
      <c r="K7" s="36" t="s">
        <v>34</v>
      </c>
      <c r="L7" s="41">
        <v>45748</v>
      </c>
      <c r="M7" s="30">
        <f>WEEKDAY($L$7)</f>
        <v>3</v>
      </c>
    </row>
    <row r="8" spans="2:14" ht="11.25" customHeight="1" x14ac:dyDescent="0.4">
      <c r="B8" s="87"/>
      <c r="C8" s="90" t="s">
        <v>0</v>
      </c>
      <c r="D8" s="69" t="s">
        <v>1</v>
      </c>
      <c r="E8" s="69" t="s">
        <v>2</v>
      </c>
      <c r="F8" s="69" t="s">
        <v>3</v>
      </c>
      <c r="G8" s="69" t="s">
        <v>4</v>
      </c>
      <c r="H8" s="69" t="s">
        <v>5</v>
      </c>
      <c r="I8" s="72" t="s">
        <v>6</v>
      </c>
      <c r="J8" s="75" t="s">
        <v>9</v>
      </c>
      <c r="K8" s="98" t="s">
        <v>8</v>
      </c>
      <c r="L8" s="99"/>
    </row>
    <row r="9" spans="2:14" ht="11.25" customHeight="1" x14ac:dyDescent="0.4">
      <c r="B9" s="88"/>
      <c r="C9" s="91"/>
      <c r="D9" s="70"/>
      <c r="E9" s="70"/>
      <c r="F9" s="70"/>
      <c r="G9" s="70"/>
      <c r="H9" s="70"/>
      <c r="I9" s="73"/>
      <c r="J9" s="76"/>
      <c r="K9" s="80" t="s">
        <v>14</v>
      </c>
      <c r="L9" s="81"/>
    </row>
    <row r="10" spans="2:14" s="8" customFormat="1" ht="26.25" customHeight="1" thickBot="1" x14ac:dyDescent="0.45">
      <c r="B10" s="89"/>
      <c r="C10" s="92"/>
      <c r="D10" s="71"/>
      <c r="E10" s="71"/>
      <c r="F10" s="71"/>
      <c r="G10" s="71"/>
      <c r="H10" s="71"/>
      <c r="I10" s="74"/>
      <c r="J10" s="77"/>
      <c r="K10" s="19" t="s">
        <v>11</v>
      </c>
      <c r="L10" s="32" t="s">
        <v>12</v>
      </c>
    </row>
    <row r="11" spans="2:14" s="8" customFormat="1" ht="18.75" customHeight="1" x14ac:dyDescent="0.4">
      <c r="B11" s="20" t="s">
        <v>7</v>
      </c>
      <c r="C11" s="28">
        <f>$L$7-($M$7-1)</f>
        <v>45746</v>
      </c>
      <c r="D11" s="28">
        <f>C11+1</f>
        <v>45747</v>
      </c>
      <c r="E11" s="28">
        <f>D11+1</f>
        <v>45748</v>
      </c>
      <c r="F11" s="28">
        <f t="shared" ref="F11:I11" si="0">E11+1</f>
        <v>45749</v>
      </c>
      <c r="G11" s="28">
        <f t="shared" si="0"/>
        <v>45750</v>
      </c>
      <c r="H11" s="28">
        <f t="shared" si="0"/>
        <v>45751</v>
      </c>
      <c r="I11" s="28">
        <f t="shared" si="0"/>
        <v>45752</v>
      </c>
      <c r="J11" s="108" t="s">
        <v>46</v>
      </c>
      <c r="K11" s="60">
        <f>COUNTIF(C12:I12,"&lt;&gt;対象外")</f>
        <v>1</v>
      </c>
      <c r="L11" s="63">
        <f>COUNTIF(C12:I12,"*休工*")</f>
        <v>1</v>
      </c>
    </row>
    <row r="12" spans="2:14" s="8" customFormat="1" ht="26.25" customHeight="1" x14ac:dyDescent="0.4">
      <c r="B12" s="17" t="s">
        <v>35</v>
      </c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0" t="s">
        <v>10</v>
      </c>
      <c r="J12" s="112"/>
      <c r="K12" s="61"/>
      <c r="L12" s="64"/>
    </row>
    <row r="13" spans="2:14" s="8" customFormat="1" ht="26.25" customHeight="1" thickBot="1" x14ac:dyDescent="0.45">
      <c r="B13" s="23" t="s">
        <v>9</v>
      </c>
      <c r="C13" s="21" t="s">
        <v>45</v>
      </c>
      <c r="D13" s="21" t="s">
        <v>45</v>
      </c>
      <c r="E13" s="21" t="s">
        <v>42</v>
      </c>
      <c r="F13" s="21"/>
      <c r="G13" s="21"/>
      <c r="H13" s="21"/>
      <c r="I13" s="21"/>
      <c r="J13" s="112"/>
      <c r="K13" s="62"/>
      <c r="L13" s="65"/>
    </row>
    <row r="14" spans="2:14" s="8" customFormat="1" ht="18.75" customHeight="1" x14ac:dyDescent="0.4">
      <c r="B14" s="26" t="s">
        <v>33</v>
      </c>
      <c r="C14" s="29">
        <f>I11+1</f>
        <v>45753</v>
      </c>
      <c r="D14" s="29">
        <f>C14+1</f>
        <v>45754</v>
      </c>
      <c r="E14" s="29">
        <f t="shared" ref="E14:I14" si="1">D14+1</f>
        <v>45755</v>
      </c>
      <c r="F14" s="29">
        <f t="shared" si="1"/>
        <v>45756</v>
      </c>
      <c r="G14" s="29">
        <f t="shared" si="1"/>
        <v>45757</v>
      </c>
      <c r="H14" s="29">
        <f t="shared" si="1"/>
        <v>45758</v>
      </c>
      <c r="I14" s="29">
        <f t="shared" si="1"/>
        <v>45759</v>
      </c>
      <c r="J14" s="66"/>
      <c r="K14" s="60">
        <f>COUNTIF(C15:I15,"&lt;&gt;対象外")</f>
        <v>7</v>
      </c>
      <c r="L14" s="63">
        <f>COUNTIF(C15:I15,"*休工*")</f>
        <v>1</v>
      </c>
    </row>
    <row r="15" spans="2:14" s="8" customFormat="1" ht="26.25" customHeight="1" x14ac:dyDescent="0.4">
      <c r="B15" s="17" t="s">
        <v>35</v>
      </c>
      <c r="C15" s="10" t="s">
        <v>10</v>
      </c>
      <c r="D15" s="10"/>
      <c r="E15" s="10"/>
      <c r="F15" s="10"/>
      <c r="G15" s="10"/>
      <c r="H15" s="10"/>
      <c r="I15" s="10"/>
      <c r="J15" s="67"/>
      <c r="K15" s="61"/>
      <c r="L15" s="64"/>
    </row>
    <row r="16" spans="2:14" s="8" customFormat="1" ht="26.25" customHeight="1" thickBot="1" x14ac:dyDescent="0.45">
      <c r="B16" s="24" t="s">
        <v>9</v>
      </c>
      <c r="C16" s="22"/>
      <c r="D16" s="22"/>
      <c r="E16" s="22"/>
      <c r="F16" s="22"/>
      <c r="G16" s="22"/>
      <c r="H16" s="22"/>
      <c r="I16" s="22"/>
      <c r="J16" s="68"/>
      <c r="K16" s="62"/>
      <c r="L16" s="65"/>
    </row>
    <row r="17" spans="2:12" s="8" customFormat="1" ht="18.75" customHeight="1" x14ac:dyDescent="0.4">
      <c r="B17" s="20" t="s">
        <v>7</v>
      </c>
      <c r="C17" s="28">
        <f>I14+1</f>
        <v>45760</v>
      </c>
      <c r="D17" s="28">
        <f>C17+1</f>
        <v>45761</v>
      </c>
      <c r="E17" s="28">
        <f t="shared" ref="E17:I17" si="2">D17+1</f>
        <v>45762</v>
      </c>
      <c r="F17" s="28">
        <f t="shared" si="2"/>
        <v>45763</v>
      </c>
      <c r="G17" s="28">
        <f t="shared" si="2"/>
        <v>45764</v>
      </c>
      <c r="H17" s="28">
        <f t="shared" si="2"/>
        <v>45765</v>
      </c>
      <c r="I17" s="28">
        <f t="shared" si="2"/>
        <v>45766</v>
      </c>
      <c r="J17" s="109"/>
      <c r="K17" s="60">
        <f t="shared" ref="K17" si="3">COUNTIF(C18:I18,"&lt;&gt;対象外")</f>
        <v>7</v>
      </c>
      <c r="L17" s="63">
        <f>COUNTIF(C18:I18,"*休工*")</f>
        <v>1</v>
      </c>
    </row>
    <row r="18" spans="2:12" s="8" customFormat="1" ht="26.25" customHeight="1" x14ac:dyDescent="0.4">
      <c r="B18" s="17" t="s">
        <v>35</v>
      </c>
      <c r="C18" s="10"/>
      <c r="D18" s="10"/>
      <c r="E18" s="10"/>
      <c r="F18" s="10"/>
      <c r="G18" s="10"/>
      <c r="H18" s="10"/>
      <c r="I18" s="10" t="s">
        <v>10</v>
      </c>
      <c r="J18" s="110"/>
      <c r="K18" s="61"/>
      <c r="L18" s="64"/>
    </row>
    <row r="19" spans="2:12" s="8" customFormat="1" ht="26.25" customHeight="1" thickBot="1" x14ac:dyDescent="0.45">
      <c r="B19" s="24" t="s">
        <v>9</v>
      </c>
      <c r="C19" s="22"/>
      <c r="D19" s="22"/>
      <c r="E19" s="22"/>
      <c r="F19" s="22"/>
      <c r="G19" s="22"/>
      <c r="H19" s="22"/>
      <c r="I19" s="22"/>
      <c r="J19" s="111"/>
      <c r="K19" s="62"/>
      <c r="L19" s="65"/>
    </row>
    <row r="20" spans="2:12" s="8" customFormat="1" ht="18.75" customHeight="1" x14ac:dyDescent="0.4">
      <c r="B20" s="26" t="s">
        <v>7</v>
      </c>
      <c r="C20" s="29">
        <f>I17+1</f>
        <v>45767</v>
      </c>
      <c r="D20" s="29">
        <f>C20+1</f>
        <v>45768</v>
      </c>
      <c r="E20" s="29">
        <f t="shared" ref="E20:I20" si="4">D20+1</f>
        <v>45769</v>
      </c>
      <c r="F20" s="29">
        <f t="shared" si="4"/>
        <v>45770</v>
      </c>
      <c r="G20" s="29">
        <f t="shared" si="4"/>
        <v>45771</v>
      </c>
      <c r="H20" s="29">
        <f t="shared" si="4"/>
        <v>45772</v>
      </c>
      <c r="I20" s="29">
        <f t="shared" si="4"/>
        <v>45773</v>
      </c>
      <c r="J20" s="105" t="s">
        <v>54</v>
      </c>
      <c r="K20" s="60">
        <f t="shared" ref="K20" si="5">COUNTIF(C21:I21,"&lt;&gt;対象外")</f>
        <v>7</v>
      </c>
      <c r="L20" s="63">
        <f t="shared" ref="L20" si="6">COUNTIF(C21:I21,"*休工*")</f>
        <v>3</v>
      </c>
    </row>
    <row r="21" spans="2:12" s="8" customFormat="1" ht="26.25" customHeight="1" x14ac:dyDescent="0.4">
      <c r="B21" s="17" t="s">
        <v>35</v>
      </c>
      <c r="C21" s="10" t="s">
        <v>10</v>
      </c>
      <c r="D21" s="10"/>
      <c r="E21" s="10"/>
      <c r="F21" s="10" t="s">
        <v>13</v>
      </c>
      <c r="G21" s="10" t="s">
        <v>13</v>
      </c>
      <c r="H21" s="10"/>
      <c r="I21" s="10"/>
      <c r="J21" s="106"/>
      <c r="K21" s="61"/>
      <c r="L21" s="64"/>
    </row>
    <row r="22" spans="2:12" s="8" customFormat="1" ht="26.25" customHeight="1" thickBot="1" x14ac:dyDescent="0.45">
      <c r="B22" s="24" t="s">
        <v>9</v>
      </c>
      <c r="C22" s="22"/>
      <c r="D22" s="22"/>
      <c r="E22" s="22"/>
      <c r="F22" s="22"/>
      <c r="G22" s="22"/>
      <c r="H22" s="22"/>
      <c r="I22" s="22"/>
      <c r="J22" s="107"/>
      <c r="K22" s="62"/>
      <c r="L22" s="65"/>
    </row>
    <row r="23" spans="2:12" s="8" customFormat="1" ht="18.75" customHeight="1" x14ac:dyDescent="0.4">
      <c r="B23" s="20" t="s">
        <v>7</v>
      </c>
      <c r="C23" s="29">
        <f>I20+1</f>
        <v>45774</v>
      </c>
      <c r="D23" s="29">
        <f>C23+1</f>
        <v>45775</v>
      </c>
      <c r="E23" s="29">
        <f t="shared" ref="E23:I23" si="7">D23+1</f>
        <v>45776</v>
      </c>
      <c r="F23" s="29">
        <f t="shared" si="7"/>
        <v>45777</v>
      </c>
      <c r="G23" s="29">
        <f t="shared" si="7"/>
        <v>45778</v>
      </c>
      <c r="H23" s="29">
        <f t="shared" si="7"/>
        <v>45779</v>
      </c>
      <c r="I23" s="29">
        <f t="shared" si="7"/>
        <v>45780</v>
      </c>
      <c r="J23" s="105"/>
      <c r="K23" s="60">
        <f t="shared" ref="K23" si="8">COUNTIF(C24:I24,"&lt;&gt;対象外")</f>
        <v>7</v>
      </c>
      <c r="L23" s="63">
        <f t="shared" ref="L23" si="9">COUNTIF(C24:I24,"*休工*")</f>
        <v>3</v>
      </c>
    </row>
    <row r="24" spans="2:12" s="8" customFormat="1" ht="26.25" customHeight="1" x14ac:dyDescent="0.4">
      <c r="B24" s="17" t="s">
        <v>35</v>
      </c>
      <c r="C24" s="10" t="s">
        <v>10</v>
      </c>
      <c r="D24" s="10"/>
      <c r="E24" s="10" t="s">
        <v>15</v>
      </c>
      <c r="F24" s="10"/>
      <c r="G24" s="10"/>
      <c r="H24" s="10"/>
      <c r="I24" s="10" t="s">
        <v>10</v>
      </c>
      <c r="J24" s="106"/>
      <c r="K24" s="61"/>
      <c r="L24" s="64"/>
    </row>
    <row r="25" spans="2:12" s="8" customFormat="1" ht="26.25" customHeight="1" thickBot="1" x14ac:dyDescent="0.45">
      <c r="B25" s="24" t="s">
        <v>9</v>
      </c>
      <c r="C25" s="22"/>
      <c r="D25" s="22"/>
      <c r="E25" s="22"/>
      <c r="F25" s="22"/>
      <c r="G25" s="22"/>
      <c r="H25" s="22"/>
      <c r="I25" s="22"/>
      <c r="J25" s="107"/>
      <c r="K25" s="62"/>
      <c r="L25" s="65"/>
    </row>
    <row r="26" spans="2:12" s="8" customFormat="1" ht="18.75" customHeight="1" x14ac:dyDescent="0.4">
      <c r="B26" s="26" t="s">
        <v>7</v>
      </c>
      <c r="C26" s="29">
        <f>I23+1</f>
        <v>45781</v>
      </c>
      <c r="D26" s="29">
        <f>C26+1</f>
        <v>45782</v>
      </c>
      <c r="E26" s="29">
        <f t="shared" ref="E26:I26" si="10">D26+1</f>
        <v>45783</v>
      </c>
      <c r="F26" s="29">
        <f t="shared" si="10"/>
        <v>45784</v>
      </c>
      <c r="G26" s="29">
        <f t="shared" si="10"/>
        <v>45785</v>
      </c>
      <c r="H26" s="29">
        <f t="shared" si="10"/>
        <v>45786</v>
      </c>
      <c r="I26" s="29">
        <f t="shared" si="10"/>
        <v>45787</v>
      </c>
      <c r="J26" s="105" t="s">
        <v>52</v>
      </c>
      <c r="K26" s="60">
        <f t="shared" ref="K26" si="11">COUNTIF(C27:I27,"&lt;&gt;対象外")</f>
        <v>7</v>
      </c>
      <c r="L26" s="63">
        <f t="shared" ref="L26" si="12">COUNTIF(C27:I27,"*休工*")</f>
        <v>5</v>
      </c>
    </row>
    <row r="27" spans="2:12" s="8" customFormat="1" ht="26.25" customHeight="1" x14ac:dyDescent="0.4">
      <c r="B27" s="17" t="s">
        <v>35</v>
      </c>
      <c r="C27" s="10" t="s">
        <v>10</v>
      </c>
      <c r="D27" s="10" t="s">
        <v>15</v>
      </c>
      <c r="E27" s="10" t="s">
        <v>15</v>
      </c>
      <c r="F27" s="10" t="s">
        <v>13</v>
      </c>
      <c r="G27" s="10"/>
      <c r="H27" s="10"/>
      <c r="I27" s="10" t="s">
        <v>10</v>
      </c>
      <c r="J27" s="106"/>
      <c r="K27" s="61"/>
      <c r="L27" s="64"/>
    </row>
    <row r="28" spans="2:12" s="8" customFormat="1" ht="26.25" customHeight="1" thickBot="1" x14ac:dyDescent="0.45">
      <c r="B28" s="24" t="s">
        <v>9</v>
      </c>
      <c r="C28" s="22"/>
      <c r="D28" s="22"/>
      <c r="E28" s="22"/>
      <c r="F28" s="22"/>
      <c r="G28" s="22"/>
      <c r="H28" s="22"/>
      <c r="I28" s="22"/>
      <c r="J28" s="107"/>
      <c r="K28" s="62"/>
      <c r="L28" s="65"/>
    </row>
    <row r="29" spans="2:12" s="8" customFormat="1" ht="18.75" customHeight="1" x14ac:dyDescent="0.4">
      <c r="B29" s="26" t="s">
        <v>33</v>
      </c>
      <c r="C29" s="29">
        <f>I26+1</f>
        <v>45788</v>
      </c>
      <c r="D29" s="29">
        <f>C29+1</f>
        <v>45789</v>
      </c>
      <c r="E29" s="29">
        <f t="shared" ref="E29:I29" si="13">D29+1</f>
        <v>45790</v>
      </c>
      <c r="F29" s="29">
        <f t="shared" si="13"/>
        <v>45791</v>
      </c>
      <c r="G29" s="29">
        <f t="shared" si="13"/>
        <v>45792</v>
      </c>
      <c r="H29" s="29">
        <f t="shared" si="13"/>
        <v>45793</v>
      </c>
      <c r="I29" s="29">
        <f t="shared" si="13"/>
        <v>45794</v>
      </c>
      <c r="J29" s="105"/>
      <c r="K29" s="60">
        <f t="shared" ref="K29" si="14">COUNTIF(C30:I30,"&lt;&gt;対象外")</f>
        <v>7</v>
      </c>
      <c r="L29" s="63">
        <f t="shared" ref="L29" si="15">COUNTIF(C30:I30,"*休工*")</f>
        <v>1</v>
      </c>
    </row>
    <row r="30" spans="2:12" s="8" customFormat="1" ht="26.25" customHeight="1" x14ac:dyDescent="0.4">
      <c r="B30" s="17" t="s">
        <v>35</v>
      </c>
      <c r="C30" s="10" t="s">
        <v>10</v>
      </c>
      <c r="D30" s="10"/>
      <c r="E30" s="10"/>
      <c r="F30" s="10"/>
      <c r="G30" s="10"/>
      <c r="H30" s="10"/>
      <c r="I30" s="10"/>
      <c r="J30" s="106"/>
      <c r="K30" s="61"/>
      <c r="L30" s="64"/>
    </row>
    <row r="31" spans="2:12" s="8" customFormat="1" ht="26.25" customHeight="1" thickBot="1" x14ac:dyDescent="0.45">
      <c r="B31" s="24" t="s">
        <v>9</v>
      </c>
      <c r="C31" s="22"/>
      <c r="D31" s="22"/>
      <c r="E31" s="22"/>
      <c r="F31" s="22"/>
      <c r="G31" s="22"/>
      <c r="H31" s="22"/>
      <c r="I31" s="22"/>
      <c r="J31" s="107"/>
      <c r="K31" s="62"/>
      <c r="L31" s="65"/>
    </row>
    <row r="32" spans="2:12" s="8" customFormat="1" ht="18.75" customHeight="1" x14ac:dyDescent="0.4">
      <c r="B32" s="20" t="s">
        <v>7</v>
      </c>
      <c r="C32" s="29">
        <f>I29+1</f>
        <v>45795</v>
      </c>
      <c r="D32" s="29">
        <f>C32+1</f>
        <v>45796</v>
      </c>
      <c r="E32" s="29">
        <f t="shared" ref="E32:I32" si="16">D32+1</f>
        <v>45797</v>
      </c>
      <c r="F32" s="29">
        <f t="shared" si="16"/>
        <v>45798</v>
      </c>
      <c r="G32" s="29">
        <f t="shared" si="16"/>
        <v>45799</v>
      </c>
      <c r="H32" s="29">
        <f t="shared" si="16"/>
        <v>45800</v>
      </c>
      <c r="I32" s="29">
        <f t="shared" si="16"/>
        <v>45801</v>
      </c>
      <c r="J32" s="105" t="s">
        <v>53</v>
      </c>
      <c r="K32" s="60">
        <f t="shared" ref="K32" si="17">COUNTIF(C33:I33,"&lt;&gt;対象外")</f>
        <v>7</v>
      </c>
      <c r="L32" s="63">
        <f t="shared" ref="L32" si="18">COUNTIF(C33:I33,"*休工*")</f>
        <v>3</v>
      </c>
    </row>
    <row r="33" spans="2:12" s="8" customFormat="1" ht="26.25" customHeight="1" x14ac:dyDescent="0.4">
      <c r="B33" s="17" t="s">
        <v>35</v>
      </c>
      <c r="C33" s="10" t="s">
        <v>10</v>
      </c>
      <c r="D33" s="10" t="s">
        <v>13</v>
      </c>
      <c r="E33" s="10"/>
      <c r="F33" s="10"/>
      <c r="G33" s="10"/>
      <c r="H33" s="10"/>
      <c r="I33" s="10" t="s">
        <v>10</v>
      </c>
      <c r="J33" s="106"/>
      <c r="K33" s="61"/>
      <c r="L33" s="64"/>
    </row>
    <row r="34" spans="2:12" s="8" customFormat="1" ht="26.25" customHeight="1" thickBot="1" x14ac:dyDescent="0.45">
      <c r="B34" s="24" t="s">
        <v>9</v>
      </c>
      <c r="C34" s="22"/>
      <c r="D34" s="22"/>
      <c r="E34" s="22"/>
      <c r="F34" s="22"/>
      <c r="G34" s="22"/>
      <c r="H34" s="22"/>
      <c r="I34" s="22"/>
      <c r="J34" s="107"/>
      <c r="K34" s="62"/>
      <c r="L34" s="65"/>
    </row>
    <row r="35" spans="2:12" s="8" customFormat="1" ht="18.75" customHeight="1" x14ac:dyDescent="0.4">
      <c r="B35" s="26" t="s">
        <v>7</v>
      </c>
      <c r="C35" s="29">
        <f>I32+1</f>
        <v>45802</v>
      </c>
      <c r="D35" s="29">
        <f>C35+1</f>
        <v>45803</v>
      </c>
      <c r="E35" s="29">
        <f t="shared" ref="E35:I35" si="19">D35+1</f>
        <v>45804</v>
      </c>
      <c r="F35" s="29">
        <f t="shared" si="19"/>
        <v>45805</v>
      </c>
      <c r="G35" s="29">
        <f t="shared" si="19"/>
        <v>45806</v>
      </c>
      <c r="H35" s="29">
        <f t="shared" si="19"/>
        <v>45807</v>
      </c>
      <c r="I35" s="29">
        <f t="shared" si="19"/>
        <v>45808</v>
      </c>
      <c r="J35" s="108" t="s">
        <v>55</v>
      </c>
      <c r="K35" s="60">
        <f>COUNTIF(C36:I36,"&lt;&gt;対象外")</f>
        <v>7</v>
      </c>
      <c r="L35" s="63">
        <f t="shared" ref="L35" si="20">COUNTIF(C36:I36,"*休工*")</f>
        <v>2</v>
      </c>
    </row>
    <row r="36" spans="2:12" s="8" customFormat="1" ht="26.25" customHeight="1" x14ac:dyDescent="0.4">
      <c r="B36" s="17" t="s">
        <v>35</v>
      </c>
      <c r="C36" s="10"/>
      <c r="D36" s="10" t="s">
        <v>13</v>
      </c>
      <c r="E36" s="10"/>
      <c r="F36" s="10"/>
      <c r="G36" s="10"/>
      <c r="H36" s="10" t="s">
        <v>27</v>
      </c>
      <c r="I36" s="10"/>
      <c r="J36" s="106"/>
      <c r="K36" s="61"/>
      <c r="L36" s="64"/>
    </row>
    <row r="37" spans="2:12" s="8" customFormat="1" ht="26.25" customHeight="1" thickBot="1" x14ac:dyDescent="0.45">
      <c r="B37" s="24" t="s">
        <v>9</v>
      </c>
      <c r="C37" s="22"/>
      <c r="D37" s="22"/>
      <c r="E37" s="22"/>
      <c r="F37" s="22"/>
      <c r="G37" s="22"/>
      <c r="H37" s="22"/>
      <c r="I37" s="22"/>
      <c r="J37" s="107"/>
      <c r="K37" s="62"/>
      <c r="L37" s="65"/>
    </row>
    <row r="38" spans="2:12" s="8" customFormat="1" ht="18.75" customHeight="1" x14ac:dyDescent="0.4">
      <c r="B38" s="20" t="s">
        <v>7</v>
      </c>
      <c r="C38" s="29">
        <f>I35+1</f>
        <v>45809</v>
      </c>
      <c r="D38" s="29">
        <f>C38+1</f>
        <v>45810</v>
      </c>
      <c r="E38" s="29">
        <f t="shared" ref="E38:I38" si="21">D38+1</f>
        <v>45811</v>
      </c>
      <c r="F38" s="29">
        <f t="shared" si="21"/>
        <v>45812</v>
      </c>
      <c r="G38" s="29">
        <f t="shared" si="21"/>
        <v>45813</v>
      </c>
      <c r="H38" s="29">
        <f t="shared" si="21"/>
        <v>45814</v>
      </c>
      <c r="I38" s="29">
        <f t="shared" si="21"/>
        <v>45815</v>
      </c>
      <c r="J38" s="105" t="s">
        <v>49</v>
      </c>
      <c r="K38" s="60">
        <f>COUNTIF(C39:I39,"&lt;&gt;対象外")</f>
        <v>5</v>
      </c>
      <c r="L38" s="63">
        <f t="shared" ref="L38" si="22">COUNTIF(C39:I39,"*休工*")</f>
        <v>1</v>
      </c>
    </row>
    <row r="39" spans="2:12" s="8" customFormat="1" ht="26.25" customHeight="1" x14ac:dyDescent="0.4">
      <c r="B39" s="17" t="s">
        <v>35</v>
      </c>
      <c r="C39" s="10" t="s">
        <v>10</v>
      </c>
      <c r="D39" s="10"/>
      <c r="E39" s="10"/>
      <c r="F39" s="10"/>
      <c r="G39" s="10"/>
      <c r="H39" s="10" t="s">
        <v>17</v>
      </c>
      <c r="I39" s="10" t="s">
        <v>17</v>
      </c>
      <c r="J39" s="106"/>
      <c r="K39" s="61"/>
      <c r="L39" s="64"/>
    </row>
    <row r="40" spans="2:12" s="8" customFormat="1" ht="26.25" customHeight="1" thickBot="1" x14ac:dyDescent="0.45">
      <c r="B40" s="24" t="s">
        <v>9</v>
      </c>
      <c r="C40" s="22"/>
      <c r="D40" s="22"/>
      <c r="E40" s="22"/>
      <c r="F40" s="22"/>
      <c r="G40" s="22"/>
      <c r="H40" s="22"/>
      <c r="I40" s="22"/>
      <c r="J40" s="107"/>
      <c r="K40" s="62"/>
      <c r="L40" s="65"/>
    </row>
    <row r="41" spans="2:12" s="8" customFormat="1" ht="18.75" customHeight="1" x14ac:dyDescent="0.4">
      <c r="B41" s="26" t="s">
        <v>33</v>
      </c>
      <c r="C41" s="29">
        <f>I38+1</f>
        <v>45816</v>
      </c>
      <c r="D41" s="29">
        <f>C41+1</f>
        <v>45817</v>
      </c>
      <c r="E41" s="29">
        <f t="shared" ref="E41:I41" si="23">D41+1</f>
        <v>45818</v>
      </c>
      <c r="F41" s="29">
        <f t="shared" si="23"/>
        <v>45819</v>
      </c>
      <c r="G41" s="29">
        <f t="shared" si="23"/>
        <v>45820</v>
      </c>
      <c r="H41" s="29">
        <f t="shared" si="23"/>
        <v>45821</v>
      </c>
      <c r="I41" s="29">
        <f t="shared" si="23"/>
        <v>45822</v>
      </c>
      <c r="J41" s="105"/>
      <c r="K41" s="60">
        <f>COUNTIF(C42:I42,"&lt;&gt;対象外")</f>
        <v>1</v>
      </c>
      <c r="L41" s="63">
        <f t="shared" ref="L41" si="24">COUNTIF(C42:I42,"*休工*")</f>
        <v>1</v>
      </c>
    </row>
    <row r="42" spans="2:12" s="8" customFormat="1" ht="26.25" customHeight="1" x14ac:dyDescent="0.4">
      <c r="B42" s="17" t="s">
        <v>35</v>
      </c>
      <c r="C42" s="10" t="s">
        <v>10</v>
      </c>
      <c r="D42" s="10" t="s">
        <v>17</v>
      </c>
      <c r="E42" s="10" t="s">
        <v>17</v>
      </c>
      <c r="F42" s="10" t="s">
        <v>17</v>
      </c>
      <c r="G42" s="10" t="s">
        <v>17</v>
      </c>
      <c r="H42" s="10" t="s">
        <v>17</v>
      </c>
      <c r="I42" s="10" t="s">
        <v>17</v>
      </c>
      <c r="J42" s="106"/>
      <c r="K42" s="61"/>
      <c r="L42" s="64"/>
    </row>
    <row r="43" spans="2:12" s="8" customFormat="1" ht="26.25" customHeight="1" thickBot="1" x14ac:dyDescent="0.45">
      <c r="B43" s="24" t="s">
        <v>9</v>
      </c>
      <c r="C43" s="22"/>
      <c r="D43" s="22" t="s">
        <v>50</v>
      </c>
      <c r="E43" s="22" t="s">
        <v>45</v>
      </c>
      <c r="F43" s="22" t="s">
        <v>45</v>
      </c>
      <c r="G43" s="22" t="s">
        <v>45</v>
      </c>
      <c r="H43" s="22" t="s">
        <v>45</v>
      </c>
      <c r="I43" s="22" t="s">
        <v>45</v>
      </c>
      <c r="J43" s="107"/>
      <c r="K43" s="62"/>
      <c r="L43" s="65"/>
    </row>
    <row r="44" spans="2:12" ht="46.5" customHeight="1" thickBot="1" x14ac:dyDescent="0.45">
      <c r="B44" s="50" t="s">
        <v>18</v>
      </c>
      <c r="C44" s="51"/>
      <c r="D44" s="51"/>
      <c r="E44" s="51"/>
      <c r="F44" s="51"/>
      <c r="G44" s="51"/>
      <c r="H44" s="51"/>
      <c r="I44" s="51"/>
      <c r="J44" s="52"/>
      <c r="K44" s="25">
        <f>SUM(K11:K43)</f>
        <v>63</v>
      </c>
      <c r="L44" s="18">
        <f>SUM(L11:L43)</f>
        <v>22</v>
      </c>
    </row>
    <row r="45" spans="2:12" s="6" customFormat="1" ht="14.25" customHeight="1" x14ac:dyDescent="0.4">
      <c r="B45" s="38" t="s">
        <v>51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14.25" customHeight="1" x14ac:dyDescent="0.4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2:12" s="6" customFormat="1" ht="12.75" thickBot="1" x14ac:dyDescent="0.45">
      <c r="B47" s="38" t="s">
        <v>30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2" ht="24" customHeight="1" thickBot="1" x14ac:dyDescent="0.45">
      <c r="B48" s="39">
        <f>L44</f>
        <v>22</v>
      </c>
      <c r="C48" s="39" t="s">
        <v>24</v>
      </c>
      <c r="D48" s="39">
        <f>K44</f>
        <v>63</v>
      </c>
      <c r="E48" s="39" t="s">
        <v>25</v>
      </c>
      <c r="F48" s="42">
        <f>ROUNDDOWN(B48/D48,3)</f>
        <v>0.34899999999999998</v>
      </c>
      <c r="G48" s="39" t="s">
        <v>26</v>
      </c>
      <c r="H48" s="53" t="str">
        <f>IF(F48&gt;=28.5%,"現場閉所率28.5％以上",IF(F48&lt;28.5%,"補正なし"))</f>
        <v>現場閉所率28.5％以上</v>
      </c>
      <c r="I48" s="54"/>
      <c r="J48" s="35"/>
      <c r="K48" s="35"/>
      <c r="L48" s="35"/>
    </row>
    <row r="49" spans="2:12" ht="12" customHeight="1" thickBot="1" x14ac:dyDescent="0.45">
      <c r="B49" s="38" t="s">
        <v>31</v>
      </c>
      <c r="C49" s="39"/>
      <c r="D49" s="39"/>
      <c r="E49" s="39"/>
      <c r="F49" s="42"/>
      <c r="G49" s="39"/>
      <c r="H49" s="43"/>
      <c r="I49" s="35"/>
      <c r="J49" s="35"/>
      <c r="K49" s="35"/>
      <c r="L49" s="35"/>
    </row>
    <row r="50" spans="2:12" s="8" customFormat="1" ht="24" customHeight="1" thickBot="1" x14ac:dyDescent="0.45">
      <c r="B50" s="39">
        <f>L44</f>
        <v>22</v>
      </c>
      <c r="C50" s="39" t="s">
        <v>24</v>
      </c>
      <c r="D50" s="39">
        <f>K44</f>
        <v>63</v>
      </c>
      <c r="E50" s="39" t="s">
        <v>25</v>
      </c>
      <c r="F50" s="42">
        <f>ROUNDDOWN(B50/D50,3)</f>
        <v>0.34899999999999998</v>
      </c>
      <c r="G50" s="39" t="s">
        <v>26</v>
      </c>
      <c r="H50" s="103" t="str">
        <f>IF(F50&gt;=28.5%,"評価対象","評価対象外")</f>
        <v>評価対象</v>
      </c>
      <c r="I50" s="104"/>
      <c r="J50" s="39"/>
      <c r="K50" s="39"/>
      <c r="L50" s="39"/>
    </row>
    <row r="51" spans="2:12" s="8" customFormat="1" ht="12" customHeight="1" x14ac:dyDescent="0.4">
      <c r="B51" s="6"/>
      <c r="C51" s="39"/>
      <c r="D51" s="39"/>
      <c r="E51" s="39"/>
      <c r="F51" s="44"/>
      <c r="G51" s="39"/>
      <c r="H51" s="45"/>
      <c r="I51" s="45"/>
      <c r="J51" s="39"/>
      <c r="K51" s="39"/>
      <c r="L51" s="39"/>
    </row>
    <row r="52" spans="2:12" x14ac:dyDescent="0.4">
      <c r="B52" s="6"/>
    </row>
  </sheetData>
  <mergeCells count="53"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B44:J44"/>
    <mergeCell ref="H48:I48"/>
    <mergeCell ref="H50:I50"/>
    <mergeCell ref="J38:J40"/>
    <mergeCell ref="K38:K40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B6"/>
  <sheetViews>
    <sheetView workbookViewId="0">
      <selection activeCell="B4" sqref="B4"/>
    </sheetView>
  </sheetViews>
  <sheetFormatPr defaultRowHeight="13.5" x14ac:dyDescent="0.4"/>
  <cols>
    <col min="1" max="2" width="9" style="1" customWidth="1"/>
    <col min="3" max="16384" width="9" style="1"/>
  </cols>
  <sheetData>
    <row r="1" spans="1:2" x14ac:dyDescent="0.4">
      <c r="A1" s="1" t="s">
        <v>16</v>
      </c>
      <c r="B1" s="1" t="s">
        <v>36</v>
      </c>
    </row>
    <row r="2" spans="1:2" x14ac:dyDescent="0.4">
      <c r="A2" s="2" t="s">
        <v>10</v>
      </c>
      <c r="B2" s="1" t="s">
        <v>37</v>
      </c>
    </row>
    <row r="3" spans="1:2" x14ac:dyDescent="0.4">
      <c r="A3" s="3" t="s">
        <v>15</v>
      </c>
      <c r="B3" s="1" t="s">
        <v>38</v>
      </c>
    </row>
    <row r="4" spans="1:2" x14ac:dyDescent="0.4">
      <c r="A4" s="5" t="s">
        <v>13</v>
      </c>
    </row>
    <row r="5" spans="1:2" x14ac:dyDescent="0.4">
      <c r="A5" s="13" t="s">
        <v>27</v>
      </c>
    </row>
    <row r="6" spans="1:2" x14ac:dyDescent="0.4">
      <c r="A6" s="4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週休2日</vt:lpstr>
      <vt:lpstr>（記載例）【計画】週休2日 </vt:lpstr>
      <vt:lpstr>（記載例）【実績】週休2日</vt:lpstr>
      <vt:lpstr>リスト</vt:lpstr>
      <vt:lpstr>'（記載例）【計画】週休2日 '!Print_Area</vt:lpstr>
      <vt:lpstr>'（記載例）【実績】週休2日'!Print_Area</vt:lpstr>
      <vt:lpstr>週休2日!Print_Area</vt:lpstr>
      <vt:lpstr>'（記載例）【計画】週休2日 '!Print_Titles</vt:lpstr>
      <vt:lpstr>'（記載例）【実績】週休2日'!Print_Titles</vt:lpstr>
      <vt:lpstr>週休2日!Print_Titles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2025-03-17T02:28:16Z</dcterms:modified>
</cp:coreProperties>
</file>