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7" activeTab="12"/>
  </bookViews>
  <sheets>
    <sheet name="48" sheetId="1" r:id="rId1"/>
    <sheet name="49" sheetId="2" r:id="rId2"/>
    <sheet name="50" sheetId="3" r:id="rId3"/>
    <sheet name="51" sheetId="4" r:id="rId4"/>
    <sheet name="52" sheetId="5" r:id="rId5"/>
    <sheet name="53" sheetId="6" r:id="rId6"/>
    <sheet name="54" sheetId="7" r:id="rId7"/>
    <sheet name="55" sheetId="8" r:id="rId8"/>
    <sheet name="56" sheetId="9" r:id="rId9"/>
    <sheet name="57" sheetId="10" r:id="rId10"/>
    <sheet name="58" sheetId="11" r:id="rId11"/>
    <sheet name="59" sheetId="12" r:id="rId12"/>
    <sheet name="60" sheetId="13" r:id="rId13"/>
  </sheets>
  <definedNames>
    <definedName name="_xlnm.Print_Area" localSheetId="0">'48'!$A$1:$G$28</definedName>
    <definedName name="_xlnm.Print_Area" localSheetId="8">'56'!$A$1:$J$16</definedName>
  </definedNames>
  <calcPr calcMode="manual"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sz val="11"/>
            <rFont val="ＭＳ Ｐゴシック"/>
            <family val="3"/>
          </rPr>
          <t>年度末世帯・人口</t>
        </r>
      </text>
    </comment>
    <comment ref="D5" authorId="0">
      <text>
        <r>
          <rPr>
            <sz val="11"/>
            <rFont val="ＭＳ Ｐゴシック"/>
            <family val="3"/>
          </rPr>
          <t>年報：
年度末世帯・人口</t>
        </r>
      </text>
    </comment>
  </commentList>
</comments>
</file>

<file path=xl/sharedStrings.xml><?xml version="1.0" encoding="utf-8"?>
<sst xmlns="http://schemas.openxmlformats.org/spreadsheetml/2006/main" count="572" uniqueCount="265">
  <si>
    <t>社会保障</t>
  </si>
  <si>
    <t>国民健康保険加入状況</t>
  </si>
  <si>
    <t xml:space="preserve">  (単位：世帯、人)</t>
  </si>
  <si>
    <t>年     度</t>
  </si>
  <si>
    <t>住民基本台帳及び　　　　　　　　　外国人登録人口</t>
  </si>
  <si>
    <t>被保険者</t>
  </si>
  <si>
    <t>加入率（％）</t>
  </si>
  <si>
    <t>世帯</t>
  </si>
  <si>
    <t>人口</t>
  </si>
  <si>
    <t>世帯数</t>
  </si>
  <si>
    <t>(旧豊川市)</t>
  </si>
  <si>
    <t>(旧小坂井町）</t>
  </si>
  <si>
    <t>平成20年度</t>
  </si>
  <si>
    <t>平成21年度</t>
  </si>
  <si>
    <t>平成2２年度</t>
  </si>
  <si>
    <t>資料：保険年金課</t>
  </si>
  <si>
    <t>平成23年度</t>
  </si>
  <si>
    <t>平成24年度</t>
  </si>
  <si>
    <t>国民健康保険の給付状況</t>
  </si>
  <si>
    <t>（単位：千円）</t>
  </si>
  <si>
    <t>年      度</t>
  </si>
  <si>
    <t>療養諸費・       療養費</t>
  </si>
  <si>
    <t>高額療養費</t>
  </si>
  <si>
    <t>出産育児      一時金</t>
  </si>
  <si>
    <t>葬祭費</t>
  </si>
  <si>
    <t>移送費</t>
  </si>
  <si>
    <t>結核医療      付加金</t>
  </si>
  <si>
    <t>老人保健　　　医療費拠出金</t>
  </si>
  <si>
    <t>総　　　額</t>
  </si>
  <si>
    <t>(旧小坂井町)</t>
  </si>
  <si>
    <t>平成22年度</t>
  </si>
  <si>
    <t>社会保障</t>
  </si>
  <si>
    <t>国民年金の加入状況</t>
  </si>
  <si>
    <t>（単位：人）</t>
  </si>
  <si>
    <t>年　　度</t>
  </si>
  <si>
    <t>加入者  総数</t>
  </si>
  <si>
    <t>１　号</t>
  </si>
  <si>
    <t>３　号</t>
  </si>
  <si>
    <t>強　制</t>
  </si>
  <si>
    <t>任　意</t>
  </si>
  <si>
    <t>平成20年度</t>
  </si>
  <si>
    <t>(旧豊川市)</t>
  </si>
  <si>
    <t xml:space="preserve"> (旧小坂井町)</t>
  </si>
  <si>
    <t>平成21年度</t>
  </si>
  <si>
    <t>平成22年度</t>
  </si>
  <si>
    <t>資料：保険年金課</t>
  </si>
  <si>
    <t>国民年金の給付状況</t>
  </si>
  <si>
    <t>老齢基礎年金</t>
  </si>
  <si>
    <t>老齢年金</t>
  </si>
  <si>
    <t>通算老齢年金</t>
  </si>
  <si>
    <t>障害基礎年金</t>
  </si>
  <si>
    <t>障害年金</t>
  </si>
  <si>
    <t>件数</t>
  </si>
  <si>
    <t>金額</t>
  </si>
  <si>
    <t>平成18年度</t>
  </si>
  <si>
    <t>(旧豊川市)</t>
  </si>
  <si>
    <t>(旧音羽町)</t>
  </si>
  <si>
    <t xml:space="preserve"> (旧御津町)</t>
  </si>
  <si>
    <t>(旧小坂井町)</t>
  </si>
  <si>
    <t>平成19年度</t>
  </si>
  <si>
    <t>(旧豊川市)</t>
  </si>
  <si>
    <t>平成20年度</t>
  </si>
  <si>
    <t>(旧豊川市)</t>
  </si>
  <si>
    <t>平成２１年度以降は公表物なし。</t>
  </si>
  <si>
    <t>遺族基礎年金</t>
  </si>
  <si>
    <t>母子年金準母子年金</t>
  </si>
  <si>
    <t>遺児年金寡婦年金</t>
  </si>
  <si>
    <t>老齢福祉年金</t>
  </si>
  <si>
    <t>平成18年度</t>
  </si>
  <si>
    <t>(旧音羽町)</t>
  </si>
  <si>
    <t xml:space="preserve">  (旧小坂井町)</t>
  </si>
  <si>
    <t>平成20年度</t>
  </si>
  <si>
    <t>注　）老齢基礎年金は、国民年金、厚生年金、共済年金の受給者を含む。</t>
  </si>
  <si>
    <t xml:space="preserve">    　 平成１８年度旧小坂井町老齢福祉年金については不詳</t>
  </si>
  <si>
    <t>　　　平成１９年度以降老齢福祉年金は公表物なし。</t>
  </si>
  <si>
    <t>　　　平成２１年度以降は公表物なし。</t>
  </si>
  <si>
    <t>老人保健医療費給付状況</t>
  </si>
  <si>
    <t>受給者</t>
  </si>
  <si>
    <t>医　療　給　付　費</t>
  </si>
  <si>
    <t>入院（食事療養含）</t>
  </si>
  <si>
    <t>入　　院 　　外</t>
  </si>
  <si>
    <t>件　数</t>
  </si>
  <si>
    <t>支給額</t>
  </si>
  <si>
    <t>平成23年度</t>
  </si>
  <si>
    <t>△316</t>
  </si>
  <si>
    <t>△311</t>
  </si>
  <si>
    <t>△4</t>
  </si>
  <si>
    <t>平成24年度</t>
  </si>
  <si>
    <t>※老人保健制度は平成２０年３月末で終了。平成２０年度以降は、平成２０年３月診療分以前の診療分等の額</t>
  </si>
  <si>
    <t>後期高齢者医療制度</t>
  </si>
  <si>
    <t>被保険者数</t>
  </si>
  <si>
    <t>－</t>
  </si>
  <si>
    <t>平成22年度</t>
  </si>
  <si>
    <t>平成24年度</t>
  </si>
  <si>
    <t>被保険者数は、３月３１日現在、愛知県後期高齢者医療広域連合数値</t>
  </si>
  <si>
    <t>※後期高齢者医療制度は、平成２０年４月より開始</t>
  </si>
  <si>
    <t>後期高齢者医療健康診査</t>
  </si>
  <si>
    <t>受診者数</t>
  </si>
  <si>
    <t>受診率
（％）</t>
  </si>
  <si>
    <t>平成24年度</t>
  </si>
  <si>
    <t>※後期高齢者医療健康診査は、平成２０年４月より開始</t>
  </si>
  <si>
    <t>医療支給費</t>
  </si>
  <si>
    <t>歯科（食事療養含）</t>
  </si>
  <si>
    <t>調　　剤</t>
  </si>
  <si>
    <t>平成24年度</t>
  </si>
  <si>
    <t>※総額を合わせるため　入院で調整。</t>
  </si>
  <si>
    <t>※老人保健制度は平成20年度より後期高齢者医療制度に移行</t>
  </si>
  <si>
    <t>　福祉医療費支給状況</t>
  </si>
  <si>
    <t>子　ど　も　医　療</t>
  </si>
  <si>
    <t>障害者医療</t>
  </si>
  <si>
    <t>金　額</t>
  </si>
  <si>
    <t>(旧小坂井町）</t>
  </si>
  <si>
    <t>※老人医療については、平成16年度末をもって終了</t>
  </si>
  <si>
    <t>※子ども医療については、下記のとおり受給対象年齢を拡大</t>
  </si>
  <si>
    <t>平成20年度</t>
  </si>
  <si>
    <t>通院：小学校3年生年度末まで拡大</t>
  </si>
  <si>
    <t>入院：中学校3年生年度末まで拡大</t>
  </si>
  <si>
    <t>平成21年度</t>
  </si>
  <si>
    <t>通院：小学校5年生年度末まで拡大</t>
  </si>
  <si>
    <t>通院：小学校6年生年度末まで拡大</t>
  </si>
  <si>
    <t>通院：中学校3年生年度末まで拡大(自己負担分の2分の１)</t>
  </si>
  <si>
    <t>母　　子　　医　　療</t>
  </si>
  <si>
    <t>精　神　障　害　者　医　療</t>
  </si>
  <si>
    <t>後期高齢者福祉医療</t>
  </si>
  <si>
    <t>※後期高齢者福祉医療制度は、平成20年4月より制度開始</t>
  </si>
  <si>
    <t>介護保険の状況</t>
  </si>
  <si>
    <t>(1)第１号被保険者の状況</t>
  </si>
  <si>
    <t>区分</t>
  </si>
  <si>
    <t>第１号被保険者のいる世帯（世帯）</t>
  </si>
  <si>
    <t>第１号　　　　　　　　　　　　　　　　被保険者　　　　　　　　　　　　　　　　（人）</t>
  </si>
  <si>
    <t>６５歳以上７５歳未満</t>
  </si>
  <si>
    <t>７５歳以上</t>
  </si>
  <si>
    <t>計</t>
  </si>
  <si>
    <t>(2)要介護（要支援）認定の状況</t>
  </si>
  <si>
    <t>（単位：人）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</si>
  <si>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</si>
  <si>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</si>
  <si>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</si>
  <si>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</si>
  <si>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</si>
  <si>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</si>
  <si>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</si>
  <si>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＊平成１８年度より、要介護度の区分が変更となりました。</t>
  </si>
  <si>
    <t>(3)居宅介護（支援）サービス受給者数</t>
  </si>
  <si>
    <t>(4)施設介護サービス受給者数</t>
  </si>
  <si>
    <t>介護老人福祉施設</t>
  </si>
  <si>
    <t>介護老人保健施設</t>
  </si>
  <si>
    <t>介護療養型医療施設</t>
  </si>
  <si>
    <t>(5)介護保険の給付状況</t>
  </si>
  <si>
    <t>（単位：千円）</t>
  </si>
  <si>
    <t>保険給付費</t>
  </si>
  <si>
    <t>居宅介護サービス費</t>
  </si>
  <si>
    <t>施設介護サービス費</t>
  </si>
  <si>
    <t>高額介護サービス費</t>
  </si>
  <si>
    <t>特定入所者介護サービス費</t>
  </si>
  <si>
    <t>審査支払手数料</t>
  </si>
  <si>
    <t>資料:介護高齢課</t>
  </si>
  <si>
    <t>注）　このデータは旧豊川市、旧音羽町、旧一宮町、旧御津町及び旧小坂井町を合算したものである。</t>
  </si>
  <si>
    <t xml:space="preserve">  生活保護状況</t>
  </si>
  <si>
    <t>(単位：世帯、人、千円)</t>
  </si>
  <si>
    <t>区　　分</t>
  </si>
  <si>
    <t>被保護者</t>
  </si>
  <si>
    <t>保護金額</t>
  </si>
  <si>
    <t>人員</t>
  </si>
  <si>
    <t>生活扶助</t>
  </si>
  <si>
    <t>住宅扶助</t>
  </si>
  <si>
    <t>教育扶助</t>
  </si>
  <si>
    <t>医療扶助</t>
  </si>
  <si>
    <t>その他</t>
  </si>
  <si>
    <t>総支給額</t>
  </si>
  <si>
    <t>平成２０年度</t>
  </si>
  <si>
    <t>(旧豊川市）</t>
  </si>
  <si>
    <t>(旧小坂井町）</t>
  </si>
  <si>
    <t>平成２１年度</t>
  </si>
  <si>
    <t>平成２4年度</t>
  </si>
  <si>
    <t>注　)　世帯数、人員はあたりの平均です。</t>
  </si>
  <si>
    <t>資料：福祉課</t>
  </si>
  <si>
    <t>　　　　平成21年度の旧小坂井町については不詳</t>
  </si>
  <si>
    <t xml:space="preserve"> 身体障害者手帳等交付状況</t>
  </si>
  <si>
    <t>(単位：人)</t>
  </si>
  <si>
    <t>合　計</t>
  </si>
  <si>
    <t>身体障害者手帳交付者数</t>
  </si>
  <si>
    <t>療育手帳交付者数</t>
  </si>
  <si>
    <t>精神障害者保健福祉手帳交付者数</t>
  </si>
  <si>
    <t>視覚障害</t>
  </si>
  <si>
    <t>聴覚音声機能障害</t>
  </si>
  <si>
    <t>肢体不自由</t>
  </si>
  <si>
    <t>内部障害</t>
  </si>
  <si>
    <t>Ａ判定</t>
  </si>
  <si>
    <t>Ｂ判定</t>
  </si>
  <si>
    <t>Ｃ判定</t>
  </si>
  <si>
    <t>１級</t>
  </si>
  <si>
    <t>２級</t>
  </si>
  <si>
    <t>３級</t>
  </si>
  <si>
    <t>平成20年度</t>
  </si>
  <si>
    <t>※年度末日時点</t>
  </si>
  <si>
    <t>※平成２１年度は、合併前日時点</t>
  </si>
  <si>
    <t>　保育園の保育士職員数及び入所人員の推移</t>
  </si>
  <si>
    <t>各年4月1日現在（単位：人）</t>
  </si>
  <si>
    <t>名　　称</t>
  </si>
  <si>
    <t>設立</t>
  </si>
  <si>
    <t>職員数</t>
  </si>
  <si>
    <t>入所児童数</t>
  </si>
  <si>
    <t>区分</t>
  </si>
  <si>
    <t>20年度</t>
  </si>
  <si>
    <t>21年度</t>
  </si>
  <si>
    <t>22年度</t>
  </si>
  <si>
    <t>23年度</t>
  </si>
  <si>
    <t>24年度</t>
  </si>
  <si>
    <t>国府</t>
  </si>
  <si>
    <t>保育園</t>
  </si>
  <si>
    <t>公立</t>
  </si>
  <si>
    <t>牛久保</t>
  </si>
  <si>
    <t>〃</t>
  </si>
  <si>
    <t>下長山</t>
  </si>
  <si>
    <t>御油</t>
  </si>
  <si>
    <t>睦美</t>
  </si>
  <si>
    <t>八南</t>
  </si>
  <si>
    <t>為当</t>
  </si>
  <si>
    <t>御油第二</t>
  </si>
  <si>
    <t>一宮</t>
  </si>
  <si>
    <t>大和</t>
  </si>
  <si>
    <t>金沢</t>
  </si>
  <si>
    <t>一宮東部</t>
  </si>
  <si>
    <t>〃</t>
  </si>
  <si>
    <t>一宮西部</t>
  </si>
  <si>
    <t>東上</t>
  </si>
  <si>
    <t>大木</t>
  </si>
  <si>
    <t>赤坂</t>
  </si>
  <si>
    <t>長沢</t>
  </si>
  <si>
    <t>萩</t>
  </si>
  <si>
    <t>赤坂台</t>
  </si>
  <si>
    <t>御津西部</t>
  </si>
  <si>
    <t>御津南部</t>
  </si>
  <si>
    <t>御津北部</t>
  </si>
  <si>
    <t>小坂井東</t>
  </si>
  <si>
    <t>小坂井中</t>
  </si>
  <si>
    <t>小坂井北</t>
  </si>
  <si>
    <t>諏訪</t>
  </si>
  <si>
    <t>私立</t>
  </si>
  <si>
    <t>桜町</t>
  </si>
  <si>
    <t>千両</t>
  </si>
  <si>
    <t>麻生田</t>
  </si>
  <si>
    <t>三上</t>
  </si>
  <si>
    <t>平尾</t>
  </si>
  <si>
    <t>中部</t>
  </si>
  <si>
    <t>豊川北部</t>
  </si>
  <si>
    <t>代田</t>
  </si>
  <si>
    <t>三蔵子</t>
  </si>
  <si>
    <t>天王</t>
  </si>
  <si>
    <t>八幡</t>
  </si>
  <si>
    <t>豊川</t>
  </si>
  <si>
    <t>みどり</t>
  </si>
  <si>
    <t>光輝</t>
  </si>
  <si>
    <t>さくら</t>
  </si>
  <si>
    <t>ひかり</t>
  </si>
  <si>
    <t>みと</t>
  </si>
  <si>
    <t>菊</t>
  </si>
  <si>
    <t>アオイ</t>
  </si>
  <si>
    <t>桃里</t>
  </si>
  <si>
    <t>美園</t>
  </si>
  <si>
    <t>恵の実</t>
  </si>
  <si>
    <t>-</t>
  </si>
  <si>
    <t>総　　　数</t>
  </si>
  <si>
    <t>資料：子ども課・保育協会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</si>
</sst>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;&quot;△&quot;#,##0"/>
    <numFmt numFmtId="179" formatCode="#,##0.0"/>
    <numFmt numFmtId="180" formatCode="0.0%;&quot;△ &quot;0.0%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hair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hair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 diagonalDown="1">
      <left style="thin"/>
      <right style="thin"/>
      <top style="dotted"/>
      <bottom style="thin"/>
      <diagonal style="thin"/>
    </border>
    <border diagonalDown="1">
      <left style="thin"/>
      <right style="medium"/>
      <top style="dotted"/>
      <bottom style="thin"/>
      <diagonal style="thin"/>
    </border>
    <border diagonalDown="1">
      <left style="thin"/>
      <right style="thin"/>
      <top style="thin"/>
      <bottom style="dotted"/>
      <diagonal style="thin"/>
    </border>
    <border diagonalDown="1">
      <left style="thin"/>
      <right style="medium"/>
      <top style="thin"/>
      <bottom style="dotted"/>
      <diagonal style="thin"/>
    </border>
    <border>
      <left style="thin"/>
      <right style="thin"/>
      <top>
        <color indexed="63"/>
      </top>
      <bottom style="dotted"/>
    </border>
    <border diagonalDown="1">
      <left style="thin"/>
      <right style="thin"/>
      <top>
        <color indexed="63"/>
      </top>
      <bottom style="dotted"/>
      <diagonal style="thin"/>
    </border>
    <border diagonalDown="1">
      <left style="thin"/>
      <right style="medium"/>
      <top>
        <color indexed="63"/>
      </top>
      <bottom style="dotted"/>
      <diagonal style="thin"/>
    </border>
    <border diagonalDown="1">
      <left style="thin"/>
      <right style="thin"/>
      <top style="dotted"/>
      <bottom style="medium"/>
      <diagonal style="thin"/>
    </border>
    <border diagonalDown="1">
      <left style="thin"/>
      <right style="medium"/>
      <top style="dotted"/>
      <bottom style="medium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 diagonalUp="1">
      <left style="thin"/>
      <right style="thin"/>
      <top style="dotted"/>
      <bottom style="thin"/>
      <diagonal style="thin"/>
    </border>
    <border diagonalUp="1">
      <left style="thin"/>
      <right style="medium"/>
      <top style="dotted"/>
      <bottom style="thin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ill="0" applyBorder="0" applyProtection="0">
      <alignment vertical="center"/>
    </xf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8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38" fontId="0" fillId="0" borderId="11" xfId="48" applyFont="1" applyFill="1" applyBorder="1" applyAlignment="1" applyProtection="1">
      <alignment horizontal="right" vertical="center"/>
      <protection/>
    </xf>
    <xf numFmtId="176" fontId="0" fillId="0" borderId="11" xfId="4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8" fontId="2" fillId="0" borderId="12" xfId="48" applyFont="1" applyFill="1" applyBorder="1" applyAlignment="1" applyProtection="1">
      <alignment horizontal="right" vertical="center"/>
      <protection/>
    </xf>
    <xf numFmtId="176" fontId="2" fillId="0" borderId="12" xfId="42" applyNumberFormat="1" applyFont="1" applyFill="1" applyBorder="1" applyAlignment="1" applyProtection="1">
      <alignment horizontal="right" vertical="center"/>
      <protection/>
    </xf>
    <xf numFmtId="38" fontId="2" fillId="0" borderId="13" xfId="48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76" fontId="2" fillId="0" borderId="14" xfId="42" applyNumberFormat="1" applyFont="1" applyFill="1" applyBorder="1" applyAlignment="1" applyProtection="1">
      <alignment horizontal="right" vertical="center"/>
      <protection/>
    </xf>
    <xf numFmtId="38" fontId="2" fillId="0" borderId="14" xfId="48" applyFont="1" applyFill="1" applyBorder="1" applyAlignment="1" applyProtection="1">
      <alignment horizontal="right" vertical="center"/>
      <protection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0" fillId="0" borderId="17" xfId="42" applyNumberFormat="1" applyFont="1" applyFill="1" applyBorder="1" applyAlignment="1" applyProtection="1">
      <alignment horizontal="right" vertical="center"/>
      <protection/>
    </xf>
    <xf numFmtId="0" fontId="2" fillId="0" borderId="18" xfId="0" applyFont="1" applyBorder="1" applyAlignment="1">
      <alignment horizontal="center" vertical="center"/>
    </xf>
    <xf numFmtId="176" fontId="2" fillId="0" borderId="19" xfId="42" applyNumberFormat="1" applyFont="1" applyFill="1" applyBorder="1" applyAlignment="1" applyProtection="1">
      <alignment horizontal="right" vertical="center"/>
      <protection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176" fontId="2" fillId="0" borderId="22" xfId="42" applyNumberFormat="1" applyFont="1" applyFill="1" applyBorder="1" applyAlignment="1" applyProtection="1">
      <alignment horizontal="right" vertical="center"/>
      <protection/>
    </xf>
    <xf numFmtId="38" fontId="0" fillId="0" borderId="23" xfId="48" applyFont="1" applyFill="1" applyBorder="1" applyAlignment="1" applyProtection="1">
      <alignment horizontal="right" vertical="center"/>
      <protection/>
    </xf>
    <xf numFmtId="176" fontId="0" fillId="0" borderId="23" xfId="42" applyNumberFormat="1" applyFont="1" applyFill="1" applyBorder="1" applyAlignment="1" applyProtection="1">
      <alignment horizontal="right" vertical="center"/>
      <protection/>
    </xf>
    <xf numFmtId="0" fontId="5" fillId="0" borderId="24" xfId="0" applyFont="1" applyFill="1" applyBorder="1" applyAlignment="1">
      <alignment horizontal="center" vertical="center"/>
    </xf>
    <xf numFmtId="176" fontId="0" fillId="0" borderId="25" xfId="42" applyNumberFormat="1" applyFont="1" applyFill="1" applyBorder="1" applyAlignment="1" applyProtection="1">
      <alignment horizontal="right" vertical="center"/>
      <protection/>
    </xf>
    <xf numFmtId="0" fontId="5" fillId="0" borderId="26" xfId="0" applyFont="1" applyFill="1" applyBorder="1" applyAlignment="1">
      <alignment horizontal="center" vertical="center"/>
    </xf>
    <xf numFmtId="38" fontId="0" fillId="0" borderId="23" xfId="48" applyFont="1" applyFill="1" applyBorder="1" applyAlignment="1" applyProtection="1">
      <alignment horizontal="right" vertical="center"/>
      <protection/>
    </xf>
    <xf numFmtId="38" fontId="0" fillId="0" borderId="27" xfId="48" applyFont="1" applyFill="1" applyBorder="1" applyAlignment="1" applyProtection="1">
      <alignment horizontal="right" vertical="center"/>
      <protection/>
    </xf>
    <xf numFmtId="176" fontId="0" fillId="0" borderId="27" xfId="42" applyNumberFormat="1" applyFont="1" applyFill="1" applyBorder="1" applyAlignment="1" applyProtection="1">
      <alignment horizontal="right" vertical="center"/>
      <protection/>
    </xf>
    <xf numFmtId="176" fontId="0" fillId="0" borderId="28" xfId="42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 wrapText="1"/>
    </xf>
    <xf numFmtId="177" fontId="2" fillId="0" borderId="19" xfId="0" applyNumberFormat="1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center" vertical="center" shrinkToFit="1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 wrapText="1"/>
    </xf>
    <xf numFmtId="177" fontId="2" fillId="0" borderId="22" xfId="0" applyNumberFormat="1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center" vertical="center" shrinkToFit="1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37" xfId="0" applyNumberFormat="1" applyFont="1" applyFill="1" applyBorder="1" applyAlignment="1">
      <alignment horizontal="right" vertical="center" wrapText="1"/>
    </xf>
    <xf numFmtId="177" fontId="2" fillId="0" borderId="38" xfId="0" applyNumberFormat="1" applyFont="1" applyFill="1" applyBorder="1" applyAlignment="1">
      <alignment horizontal="right" vertical="center" wrapText="1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 wrapText="1"/>
    </xf>
    <xf numFmtId="177" fontId="0" fillId="0" borderId="25" xfId="0" applyNumberFormat="1" applyFont="1" applyFill="1" applyBorder="1" applyAlignment="1">
      <alignment horizontal="right" vertical="center" wrapText="1"/>
    </xf>
    <xf numFmtId="177" fontId="0" fillId="0" borderId="27" xfId="0" applyNumberFormat="1" applyFont="1" applyFill="1" applyBorder="1" applyAlignment="1">
      <alignment horizontal="right" vertical="center"/>
    </xf>
    <xf numFmtId="177" fontId="0" fillId="0" borderId="27" xfId="0" applyNumberFormat="1" applyFont="1" applyFill="1" applyBorder="1" applyAlignment="1">
      <alignment horizontal="right" vertical="center" wrapText="1"/>
    </xf>
    <xf numFmtId="177" fontId="0" fillId="0" borderId="28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2" fillId="0" borderId="39" xfId="48" applyFont="1" applyBorder="1" applyAlignment="1">
      <alignment horizontal="center" vertical="center"/>
    </xf>
    <xf numFmtId="38" fontId="5" fillId="0" borderId="40" xfId="48" applyFont="1" applyFill="1" applyBorder="1" applyAlignment="1">
      <alignment horizontal="center" vertical="center"/>
    </xf>
    <xf numFmtId="38" fontId="0" fillId="0" borderId="41" xfId="48" applyFont="1" applyFill="1" applyBorder="1" applyAlignment="1">
      <alignment horizontal="right" vertical="center"/>
    </xf>
    <xf numFmtId="38" fontId="0" fillId="0" borderId="42" xfId="48" applyFont="1" applyFill="1" applyBorder="1" applyAlignment="1">
      <alignment horizontal="right" vertical="center"/>
    </xf>
    <xf numFmtId="38" fontId="2" fillId="0" borderId="43" xfId="48" applyFont="1" applyBorder="1" applyAlignment="1">
      <alignment horizontal="center" vertical="center"/>
    </xf>
    <xf numFmtId="38" fontId="2" fillId="0" borderId="44" xfId="48" applyFont="1" applyFill="1" applyBorder="1" applyAlignment="1">
      <alignment horizontal="right" vertical="center"/>
    </xf>
    <xf numFmtId="0" fontId="2" fillId="0" borderId="44" xfId="0" applyFont="1" applyFill="1" applyBorder="1" applyAlignment="1">
      <alignment vertical="center"/>
    </xf>
    <xf numFmtId="38" fontId="2" fillId="0" borderId="45" xfId="48" applyFont="1" applyFill="1" applyBorder="1" applyAlignment="1">
      <alignment horizontal="right" vertical="center"/>
    </xf>
    <xf numFmtId="38" fontId="2" fillId="0" borderId="46" xfId="48" applyFont="1" applyBorder="1" applyAlignment="1">
      <alignment horizontal="center" vertical="center"/>
    </xf>
    <xf numFmtId="38" fontId="2" fillId="0" borderId="47" xfId="48" applyFont="1" applyFill="1" applyBorder="1" applyAlignment="1">
      <alignment horizontal="right" vertical="center"/>
    </xf>
    <xf numFmtId="38" fontId="2" fillId="0" borderId="48" xfId="48" applyFont="1" applyFill="1" applyBorder="1" applyAlignment="1">
      <alignment horizontal="right" vertical="center"/>
    </xf>
    <xf numFmtId="0" fontId="0" fillId="0" borderId="41" xfId="0" applyFont="1" applyFill="1" applyBorder="1" applyAlignment="1">
      <alignment vertical="center"/>
    </xf>
    <xf numFmtId="38" fontId="5" fillId="0" borderId="24" xfId="48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horizontal="right" vertical="center"/>
    </xf>
    <xf numFmtId="38" fontId="0" fillId="0" borderId="25" xfId="48" applyFont="1" applyFill="1" applyBorder="1" applyAlignment="1">
      <alignment horizontal="right" vertical="center"/>
    </xf>
    <xf numFmtId="38" fontId="5" fillId="0" borderId="26" xfId="48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horizontal="right" vertical="center"/>
    </xf>
    <xf numFmtId="38" fontId="0" fillId="0" borderId="28" xfId="48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49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38" fontId="2" fillId="0" borderId="39" xfId="48" applyFont="1" applyFill="1" applyBorder="1" applyAlignment="1">
      <alignment horizontal="center" vertical="center"/>
    </xf>
    <xf numFmtId="38" fontId="2" fillId="0" borderId="50" xfId="48" applyFont="1" applyFill="1" applyBorder="1" applyAlignment="1">
      <alignment horizontal="center" vertical="center"/>
    </xf>
    <xf numFmtId="38" fontId="2" fillId="0" borderId="51" xfId="48" applyFont="1" applyBorder="1" applyAlignment="1">
      <alignment horizontal="center" vertical="center"/>
    </xf>
    <xf numFmtId="38" fontId="2" fillId="0" borderId="52" xfId="48" applyFont="1" applyFill="1" applyBorder="1" applyAlignment="1">
      <alignment horizontal="right" vertical="center"/>
    </xf>
    <xf numFmtId="38" fontId="2" fillId="0" borderId="53" xfId="48" applyFont="1" applyFill="1" applyBorder="1" applyAlignment="1">
      <alignment horizontal="right" vertical="center"/>
    </xf>
    <xf numFmtId="38" fontId="2" fillId="0" borderId="47" xfId="48" applyFont="1" applyFill="1" applyBorder="1">
      <alignment vertical="center"/>
    </xf>
    <xf numFmtId="38" fontId="2" fillId="0" borderId="48" xfId="48" applyFont="1" applyFill="1" applyBorder="1">
      <alignment vertical="center"/>
    </xf>
    <xf numFmtId="38" fontId="2" fillId="0" borderId="54" xfId="48" applyFont="1" applyBorder="1" applyAlignment="1">
      <alignment horizontal="center" vertical="center"/>
    </xf>
    <xf numFmtId="38" fontId="2" fillId="0" borderId="55" xfId="48" applyFont="1" applyFill="1" applyBorder="1">
      <alignment vertical="center"/>
    </xf>
    <xf numFmtId="38" fontId="2" fillId="0" borderId="56" xfId="48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44" xfId="48" applyFont="1" applyFill="1" applyBorder="1" applyAlignment="1">
      <alignment horizontal="right" vertical="center" wrapText="1"/>
    </xf>
    <xf numFmtId="38" fontId="2" fillId="0" borderId="45" xfId="48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center" vertical="center"/>
    </xf>
    <xf numFmtId="38" fontId="2" fillId="0" borderId="52" xfId="48" applyFont="1" applyFill="1" applyBorder="1" applyAlignment="1">
      <alignment horizontal="right" vertical="center" wrapText="1"/>
    </xf>
    <xf numFmtId="38" fontId="2" fillId="0" borderId="53" xfId="48" applyFont="1" applyFill="1" applyBorder="1" applyAlignment="1">
      <alignment horizontal="right" vertical="center" wrapText="1"/>
    </xf>
    <xf numFmtId="0" fontId="2" fillId="0" borderId="46" xfId="0" applyFont="1" applyFill="1" applyBorder="1" applyAlignment="1">
      <alignment horizontal="center" vertical="center"/>
    </xf>
    <xf numFmtId="38" fontId="2" fillId="0" borderId="47" xfId="48" applyFont="1" applyFill="1" applyBorder="1" applyAlignment="1">
      <alignment horizontal="right" vertical="center" wrapText="1"/>
    </xf>
    <xf numFmtId="38" fontId="2" fillId="0" borderId="57" xfId="48" applyFont="1" applyFill="1" applyBorder="1" applyAlignment="1">
      <alignment horizontal="right" vertical="center" wrapText="1"/>
    </xf>
    <xf numFmtId="38" fontId="2" fillId="0" borderId="58" xfId="48" applyFont="1" applyFill="1" applyBorder="1" applyAlignment="1">
      <alignment horizontal="right" vertical="center" wrapText="1"/>
    </xf>
    <xf numFmtId="38" fontId="0" fillId="0" borderId="41" xfId="48" applyFont="1" applyFill="1" applyBorder="1" applyAlignment="1">
      <alignment horizontal="right" vertical="center" wrapText="1"/>
    </xf>
    <xf numFmtId="38" fontId="0" fillId="0" borderId="59" xfId="48" applyFont="1" applyFill="1" applyBorder="1" applyAlignment="1">
      <alignment horizontal="right" vertical="center" wrapText="1"/>
    </xf>
    <xf numFmtId="38" fontId="0" fillId="0" borderId="60" xfId="48" applyFont="1" applyFill="1" applyBorder="1" applyAlignment="1">
      <alignment horizontal="right" vertical="center" wrapText="1"/>
    </xf>
    <xf numFmtId="38" fontId="2" fillId="0" borderId="61" xfId="48" applyFont="1" applyFill="1" applyBorder="1" applyAlignment="1">
      <alignment horizontal="right" vertical="center" wrapText="1"/>
    </xf>
    <xf numFmtId="38" fontId="0" fillId="0" borderId="62" xfId="48" applyFont="1" applyFill="1" applyBorder="1" applyAlignment="1">
      <alignment horizontal="right" vertical="center" wrapText="1"/>
    </xf>
    <xf numFmtId="38" fontId="0" fillId="0" borderId="63" xfId="48" applyFont="1" applyFill="1" applyBorder="1" applyAlignment="1">
      <alignment horizontal="right" vertical="center" wrapText="1"/>
    </xf>
    <xf numFmtId="0" fontId="2" fillId="0" borderId="47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178" fontId="0" fillId="0" borderId="69" xfId="0" applyNumberFormat="1" applyFont="1" applyFill="1" applyBorder="1" applyAlignment="1">
      <alignment vertical="center"/>
    </xf>
    <xf numFmtId="178" fontId="0" fillId="0" borderId="70" xfId="0" applyNumberFormat="1" applyFont="1" applyFill="1" applyBorder="1" applyAlignment="1">
      <alignment vertical="center"/>
    </xf>
    <xf numFmtId="0" fontId="2" fillId="0" borderId="71" xfId="0" applyFont="1" applyFill="1" applyBorder="1" applyAlignment="1">
      <alignment horizontal="center" vertical="center"/>
    </xf>
    <xf numFmtId="178" fontId="2" fillId="0" borderId="12" xfId="48" applyNumberFormat="1" applyFont="1" applyFill="1" applyBorder="1" applyAlignment="1" applyProtection="1">
      <alignment vertical="center"/>
      <protection/>
    </xf>
    <xf numFmtId="178" fontId="2" fillId="0" borderId="13" xfId="48" applyNumberFormat="1" applyFont="1" applyFill="1" applyBorder="1" applyAlignment="1" applyProtection="1">
      <alignment horizontal="right" vertical="center"/>
      <protection/>
    </xf>
    <xf numFmtId="178" fontId="2" fillId="0" borderId="72" xfId="48" applyNumberFormat="1" applyFont="1" applyFill="1" applyBorder="1" applyAlignment="1" applyProtection="1">
      <alignment vertical="center"/>
      <protection/>
    </xf>
    <xf numFmtId="0" fontId="2" fillId="0" borderId="73" xfId="0" applyFont="1" applyFill="1" applyBorder="1" applyAlignment="1">
      <alignment horizontal="center" vertical="center"/>
    </xf>
    <xf numFmtId="178" fontId="2" fillId="0" borderId="14" xfId="48" applyNumberFormat="1" applyFont="1" applyFill="1" applyBorder="1" applyAlignment="1" applyProtection="1">
      <alignment vertical="center"/>
      <protection/>
    </xf>
    <xf numFmtId="178" fontId="2" fillId="0" borderId="14" xfId="48" applyNumberFormat="1" applyFont="1" applyFill="1" applyBorder="1" applyAlignment="1" applyProtection="1">
      <alignment horizontal="right" vertical="center"/>
      <protection/>
    </xf>
    <xf numFmtId="178" fontId="2" fillId="0" borderId="74" xfId="48" applyNumberFormat="1" applyFont="1" applyFill="1" applyBorder="1" applyAlignment="1" applyProtection="1">
      <alignment vertical="center"/>
      <protection/>
    </xf>
    <xf numFmtId="0" fontId="2" fillId="0" borderId="75" xfId="0" applyFont="1" applyFill="1" applyBorder="1" applyAlignment="1">
      <alignment horizontal="center" vertical="center"/>
    </xf>
    <xf numFmtId="178" fontId="2" fillId="0" borderId="13" xfId="48" applyNumberFormat="1" applyFont="1" applyFill="1" applyBorder="1" applyAlignment="1" applyProtection="1">
      <alignment vertical="center"/>
      <protection/>
    </xf>
    <xf numFmtId="178" fontId="2" fillId="0" borderId="76" xfId="48" applyNumberFormat="1" applyFont="1" applyFill="1" applyBorder="1" applyAlignment="1" applyProtection="1">
      <alignment vertical="center"/>
      <protection/>
    </xf>
    <xf numFmtId="0" fontId="5" fillId="0" borderId="77" xfId="0" applyFont="1" applyFill="1" applyBorder="1" applyAlignment="1">
      <alignment horizontal="center" vertical="center"/>
    </xf>
    <xf numFmtId="178" fontId="0" fillId="0" borderId="78" xfId="0" applyNumberFormat="1" applyFont="1" applyFill="1" applyBorder="1" applyAlignment="1">
      <alignment vertical="center"/>
    </xf>
    <xf numFmtId="178" fontId="0" fillId="0" borderId="79" xfId="0" applyNumberFormat="1" applyFont="1" applyFill="1" applyBorder="1" applyAlignment="1">
      <alignment vertical="center"/>
    </xf>
    <xf numFmtId="178" fontId="2" fillId="0" borderId="78" xfId="48" applyNumberFormat="1" applyFont="1" applyFill="1" applyBorder="1" applyAlignment="1" applyProtection="1">
      <alignment vertical="center"/>
      <protection/>
    </xf>
    <xf numFmtId="178" fontId="2" fillId="0" borderId="78" xfId="48" applyNumberFormat="1" applyFont="1" applyFill="1" applyBorder="1" applyAlignment="1" applyProtection="1">
      <alignment horizontal="right" vertical="center"/>
      <protection/>
    </xf>
    <xf numFmtId="178" fontId="2" fillId="0" borderId="79" xfId="48" applyNumberFormat="1" applyFont="1" applyFill="1" applyBorder="1" applyAlignment="1" applyProtection="1">
      <alignment horizontal="right" vertical="center"/>
      <protection/>
    </xf>
    <xf numFmtId="0" fontId="5" fillId="0" borderId="80" xfId="0" applyFont="1" applyFill="1" applyBorder="1" applyAlignment="1">
      <alignment horizontal="center" vertical="center"/>
    </xf>
    <xf numFmtId="178" fontId="0" fillId="0" borderId="81" xfId="0" applyNumberFormat="1" applyFont="1" applyFill="1" applyBorder="1" applyAlignment="1">
      <alignment vertical="center"/>
    </xf>
    <xf numFmtId="178" fontId="0" fillId="0" borderId="8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83" xfId="0" applyFont="1" applyFill="1" applyBorder="1" applyAlignment="1">
      <alignment horizontal="center" vertical="center"/>
    </xf>
    <xf numFmtId="178" fontId="0" fillId="0" borderId="84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78" fontId="2" fillId="0" borderId="19" xfId="48" applyNumberFormat="1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>
      <alignment horizontal="center" vertical="center"/>
    </xf>
    <xf numFmtId="178" fontId="2" fillId="0" borderId="22" xfId="48" applyNumberFormat="1" applyFont="1" applyFill="1" applyBorder="1" applyAlignment="1" applyProtection="1">
      <alignment vertical="center"/>
      <protection/>
    </xf>
    <xf numFmtId="0" fontId="2" fillId="0" borderId="85" xfId="0" applyFont="1" applyFill="1" applyBorder="1" applyAlignment="1">
      <alignment horizontal="center" vertical="center"/>
    </xf>
    <xf numFmtId="178" fontId="2" fillId="0" borderId="86" xfId="48" applyNumberFormat="1" applyFont="1" applyFill="1" applyBorder="1" applyAlignment="1" applyProtection="1">
      <alignment horizontal="right" vertical="center"/>
      <protection/>
    </xf>
    <xf numFmtId="0" fontId="5" fillId="0" borderId="87" xfId="0" applyFont="1" applyFill="1" applyBorder="1" applyAlignment="1">
      <alignment horizontal="center" vertical="center"/>
    </xf>
    <xf numFmtId="178" fontId="2" fillId="0" borderId="88" xfId="48" applyNumberFormat="1" applyFont="1" applyFill="1" applyBorder="1" applyAlignment="1" applyProtection="1">
      <alignment horizontal="right" vertical="center"/>
      <protection/>
    </xf>
    <xf numFmtId="178" fontId="2" fillId="0" borderId="89" xfId="48" applyNumberFormat="1" applyFont="1" applyFill="1" applyBorder="1" applyAlignment="1" applyProtection="1">
      <alignment horizontal="right" vertical="center"/>
      <protection/>
    </xf>
    <xf numFmtId="0" fontId="5" fillId="0" borderId="90" xfId="0" applyFont="1" applyFill="1" applyBorder="1" applyAlignment="1">
      <alignment horizontal="center" vertical="center"/>
    </xf>
    <xf numFmtId="178" fontId="0" fillId="0" borderId="91" xfId="0" applyNumberFormat="1" applyFont="1" applyFill="1" applyBorder="1" applyAlignment="1">
      <alignment vertical="center"/>
    </xf>
    <xf numFmtId="179" fontId="0" fillId="0" borderId="84" xfId="0" applyNumberFormat="1" applyFont="1" applyFill="1" applyBorder="1" applyAlignment="1">
      <alignment vertical="center"/>
    </xf>
    <xf numFmtId="179" fontId="2" fillId="0" borderId="19" xfId="48" applyNumberFormat="1" applyFont="1" applyFill="1" applyBorder="1" applyAlignment="1" applyProtection="1">
      <alignment vertical="center"/>
      <protection/>
    </xf>
    <xf numFmtId="179" fontId="2" fillId="0" borderId="22" xfId="48" applyNumberFormat="1" applyFont="1" applyFill="1" applyBorder="1" applyAlignment="1" applyProtection="1">
      <alignment vertical="center"/>
      <protection/>
    </xf>
    <xf numFmtId="178" fontId="2" fillId="0" borderId="92" xfId="48" applyNumberFormat="1" applyFont="1" applyFill="1" applyBorder="1" applyAlignment="1" applyProtection="1">
      <alignment vertical="center"/>
      <protection/>
    </xf>
    <xf numFmtId="179" fontId="2" fillId="0" borderId="86" xfId="48" applyNumberFormat="1" applyFont="1" applyFill="1" applyBorder="1" applyAlignment="1" applyProtection="1">
      <alignment vertical="center"/>
      <protection/>
    </xf>
    <xf numFmtId="0" fontId="5" fillId="0" borderId="93" xfId="0" applyFont="1" applyFill="1" applyBorder="1" applyAlignment="1">
      <alignment horizontal="center" vertical="center"/>
    </xf>
    <xf numFmtId="178" fontId="2" fillId="0" borderId="94" xfId="48" applyNumberFormat="1" applyFont="1" applyFill="1" applyBorder="1" applyAlignment="1" applyProtection="1">
      <alignment vertical="center"/>
      <protection/>
    </xf>
    <xf numFmtId="179" fontId="2" fillId="0" borderId="95" xfId="48" applyNumberFormat="1" applyFont="1" applyFill="1" applyBorder="1" applyAlignment="1" applyProtection="1">
      <alignment vertical="center"/>
      <protection/>
    </xf>
    <xf numFmtId="178" fontId="2" fillId="0" borderId="96" xfId="48" applyNumberFormat="1" applyFont="1" applyFill="1" applyBorder="1" applyAlignment="1" applyProtection="1">
      <alignment vertical="center"/>
      <protection/>
    </xf>
    <xf numFmtId="179" fontId="2" fillId="0" borderId="89" xfId="48" applyNumberFormat="1" applyFont="1" applyFill="1" applyBorder="1" applyAlignment="1" applyProtection="1">
      <alignment vertical="center"/>
      <protection/>
    </xf>
    <xf numFmtId="178" fontId="0" fillId="0" borderId="97" xfId="0" applyNumberFormat="1" applyFont="1" applyFill="1" applyBorder="1" applyAlignment="1">
      <alignment vertical="center"/>
    </xf>
    <xf numFmtId="179" fontId="0" fillId="0" borderId="9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00" xfId="0" applyNumberFormat="1" applyFont="1" applyFill="1" applyBorder="1" applyAlignment="1">
      <alignment vertical="center"/>
    </xf>
    <xf numFmtId="178" fontId="2" fillId="0" borderId="12" xfId="48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5" fillId="0" borderId="101" xfId="0" applyFont="1" applyFill="1" applyBorder="1" applyAlignment="1">
      <alignment horizontal="center" vertical="center"/>
    </xf>
    <xf numFmtId="178" fontId="2" fillId="0" borderId="66" xfId="48" applyNumberFormat="1" applyFont="1" applyFill="1" applyBorder="1" applyAlignment="1" applyProtection="1">
      <alignment vertical="center"/>
      <protection/>
    </xf>
    <xf numFmtId="178" fontId="2" fillId="0" borderId="66" xfId="48" applyNumberFormat="1" applyFont="1" applyFill="1" applyBorder="1" applyAlignment="1" applyProtection="1">
      <alignment horizontal="right" vertical="center"/>
      <protection/>
    </xf>
    <xf numFmtId="178" fontId="2" fillId="0" borderId="67" xfId="48" applyNumberFormat="1" applyFont="1" applyFill="1" applyBorder="1" applyAlignment="1" applyProtection="1">
      <alignment vertical="center"/>
      <protection/>
    </xf>
    <xf numFmtId="178" fontId="2" fillId="0" borderId="96" xfId="48" applyNumberFormat="1" applyFont="1" applyFill="1" applyBorder="1" applyAlignment="1" applyProtection="1">
      <alignment horizontal="right" vertical="center"/>
      <protection/>
    </xf>
    <xf numFmtId="178" fontId="2" fillId="0" borderId="102" xfId="48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48" applyFont="1" applyFill="1">
      <alignment vertical="center"/>
    </xf>
    <xf numFmtId="0" fontId="0" fillId="0" borderId="0" xfId="0" applyFont="1" applyFill="1" applyAlignment="1">
      <alignment vertical="center"/>
    </xf>
    <xf numFmtId="38" fontId="2" fillId="0" borderId="0" xfId="48" applyFont="1" applyFill="1">
      <alignment vertical="center"/>
    </xf>
    <xf numFmtId="38" fontId="2" fillId="0" borderId="0" xfId="48" applyFont="1" applyFill="1" applyBorder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2" fillId="0" borderId="23" xfId="48" applyFont="1" applyFill="1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center"/>
    </xf>
    <xf numFmtId="38" fontId="0" fillId="0" borderId="41" xfId="48" applyFont="1" applyFill="1" applyBorder="1">
      <alignment vertical="center"/>
    </xf>
    <xf numFmtId="38" fontId="0" fillId="0" borderId="42" xfId="48" applyFont="1" applyFill="1" applyBorder="1">
      <alignment vertical="center"/>
    </xf>
    <xf numFmtId="0" fontId="5" fillId="0" borderId="103" xfId="0" applyFont="1" applyFill="1" applyBorder="1" applyAlignment="1">
      <alignment horizontal="center" vertical="center"/>
    </xf>
    <xf numFmtId="38" fontId="2" fillId="0" borderId="104" xfId="48" applyFont="1" applyFill="1" applyBorder="1" applyAlignment="1">
      <alignment horizontal="right" vertical="center"/>
    </xf>
    <xf numFmtId="38" fontId="2" fillId="0" borderId="105" xfId="48" applyFont="1" applyFill="1" applyBorder="1" applyAlignment="1">
      <alignment horizontal="right" vertical="center"/>
    </xf>
    <xf numFmtId="38" fontId="2" fillId="0" borderId="27" xfId="48" applyFont="1" applyFill="1" applyBorder="1">
      <alignment vertical="center"/>
    </xf>
    <xf numFmtId="38" fontId="2" fillId="0" borderId="27" xfId="48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38" fontId="4" fillId="0" borderId="0" xfId="48" applyFont="1" applyFill="1">
      <alignment vertical="center"/>
    </xf>
    <xf numFmtId="0" fontId="2" fillId="0" borderId="0" xfId="0" applyFont="1" applyFill="1" applyAlignment="1">
      <alignment horizontal="left" vertical="center"/>
    </xf>
    <xf numFmtId="38" fontId="2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2" fillId="0" borderId="0" xfId="48" applyFont="1">
      <alignment vertical="center"/>
    </xf>
    <xf numFmtId="38" fontId="2" fillId="0" borderId="0" xfId="48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38" fontId="2" fillId="0" borderId="0" xfId="48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Alignment="1">
      <alignment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38" fontId="2" fillId="0" borderId="108" xfId="48" applyFont="1" applyFill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0" fillId="0" borderId="27" xfId="48" applyFont="1" applyFill="1" applyBorder="1">
      <alignment vertical="center"/>
    </xf>
    <xf numFmtId="38" fontId="0" fillId="0" borderId="28" xfId="48" applyFont="1" applyFill="1" applyBorder="1">
      <alignment vertical="center"/>
    </xf>
    <xf numFmtId="38" fontId="0" fillId="0" borderId="0" xfId="48" applyFont="1">
      <alignment vertical="center"/>
    </xf>
    <xf numFmtId="38" fontId="4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06" xfId="0" applyFont="1" applyFill="1" applyBorder="1" applyAlignment="1">
      <alignment horizontal="center" vertical="center" shrinkToFit="1"/>
    </xf>
    <xf numFmtId="0" fontId="4" fillId="0" borderId="10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38" fontId="2" fillId="0" borderId="23" xfId="48" applyFont="1" applyFill="1" applyBorder="1">
      <alignment vertical="center"/>
    </xf>
    <xf numFmtId="38" fontId="2" fillId="0" borderId="25" xfId="48" applyFont="1" applyFill="1" applyBorder="1">
      <alignment vertical="center"/>
    </xf>
    <xf numFmtId="38" fontId="2" fillId="0" borderId="0" xfId="48" applyFont="1" applyFill="1" applyBorder="1">
      <alignment vertical="center"/>
    </xf>
    <xf numFmtId="0" fontId="12" fillId="0" borderId="23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38" fontId="2" fillId="0" borderId="28" xfId="48" applyFont="1" applyFill="1" applyBorder="1">
      <alignment vertical="center"/>
    </xf>
    <xf numFmtId="38" fontId="2" fillId="0" borderId="23" xfId="48" applyFont="1" applyFill="1" applyBorder="1" applyAlignment="1">
      <alignment vertical="center"/>
    </xf>
    <xf numFmtId="38" fontId="2" fillId="0" borderId="39" xfId="48" applyFont="1" applyFill="1" applyBorder="1" applyAlignment="1">
      <alignment vertical="center"/>
    </xf>
    <xf numFmtId="38" fontId="2" fillId="0" borderId="39" xfId="48" applyFont="1" applyFill="1" applyBorder="1">
      <alignment vertical="center"/>
    </xf>
    <xf numFmtId="38" fontId="2" fillId="0" borderId="50" xfId="48" applyFont="1" applyFill="1" applyBorder="1">
      <alignment vertical="center"/>
    </xf>
    <xf numFmtId="38" fontId="2" fillId="0" borderId="27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180" fontId="2" fillId="0" borderId="0" xfId="48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3" fillId="0" borderId="110" xfId="0" applyFont="1" applyFill="1" applyBorder="1" applyAlignment="1">
      <alignment horizontal="center" vertical="center"/>
    </xf>
    <xf numFmtId="177" fontId="0" fillId="0" borderId="41" xfId="0" applyNumberFormat="1" applyFont="1" applyFill="1" applyBorder="1" applyAlignment="1">
      <alignment horizontal="right" vertical="center"/>
    </xf>
    <xf numFmtId="177" fontId="0" fillId="0" borderId="42" xfId="0" applyNumberFormat="1" applyFont="1" applyFill="1" applyBorder="1" applyAlignment="1">
      <alignment horizontal="right" vertical="center"/>
    </xf>
    <xf numFmtId="177" fontId="2" fillId="0" borderId="44" xfId="0" applyNumberFormat="1" applyFont="1" applyFill="1" applyBorder="1" applyAlignment="1">
      <alignment horizontal="right" vertical="center"/>
    </xf>
    <xf numFmtId="177" fontId="2" fillId="0" borderId="45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177" fontId="2" fillId="0" borderId="111" xfId="0" applyNumberFormat="1" applyFont="1" applyFill="1" applyBorder="1" applyAlignment="1">
      <alignment horizontal="right" vertical="center"/>
    </xf>
    <xf numFmtId="177" fontId="2" fillId="0" borderId="112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25" xfId="0" applyNumberFormat="1" applyFont="1" applyFill="1" applyBorder="1" applyAlignment="1">
      <alignment horizontal="right" vertical="center"/>
    </xf>
    <xf numFmtId="0" fontId="13" fillId="0" borderId="113" xfId="0" applyFont="1" applyFill="1" applyBorder="1" applyAlignment="1">
      <alignment horizontal="center" vertical="center"/>
    </xf>
    <xf numFmtId="177" fontId="0" fillId="0" borderId="114" xfId="0" applyNumberFormat="1" applyFont="1" applyFill="1" applyBorder="1" applyAlignment="1">
      <alignment horizontal="right" vertical="center"/>
    </xf>
    <xf numFmtId="177" fontId="0" fillId="0" borderId="1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180" fontId="2" fillId="0" borderId="0" xfId="48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0" fontId="2" fillId="0" borderId="0" xfId="48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49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77" fontId="2" fillId="0" borderId="104" xfId="0" applyNumberFormat="1" applyFont="1" applyFill="1" applyBorder="1" applyAlignment="1">
      <alignment horizontal="right" vertical="center"/>
    </xf>
    <xf numFmtId="0" fontId="2" fillId="0" borderId="104" xfId="0" applyFont="1" applyFill="1" applyBorder="1" applyAlignment="1">
      <alignment horizontal="right" vertical="center"/>
    </xf>
    <xf numFmtId="0" fontId="2" fillId="0" borderId="105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justify" vertical="center"/>
    </xf>
    <xf numFmtId="38" fontId="3" fillId="0" borderId="0" xfId="48" applyFont="1" applyAlignment="1">
      <alignment vertical="center"/>
    </xf>
    <xf numFmtId="38" fontId="4" fillId="0" borderId="0" xfId="48" applyFont="1" applyAlignment="1">
      <alignment horizontal="left" vertical="center"/>
    </xf>
    <xf numFmtId="38" fontId="3" fillId="0" borderId="116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 shrinkToFit="1"/>
    </xf>
    <xf numFmtId="38" fontId="3" fillId="0" borderId="117" xfId="48" applyFont="1" applyFill="1" applyBorder="1" applyAlignment="1">
      <alignment horizontal="center" vertical="center" shrinkToFit="1"/>
    </xf>
    <xf numFmtId="38" fontId="3" fillId="0" borderId="27" xfId="48" applyFont="1" applyFill="1" applyBorder="1" applyAlignment="1">
      <alignment horizontal="center" vertical="center" shrinkToFit="1"/>
    </xf>
    <xf numFmtId="38" fontId="3" fillId="0" borderId="28" xfId="48" applyFont="1" applyFill="1" applyBorder="1" applyAlignment="1">
      <alignment horizontal="center" vertical="center" shrinkToFit="1"/>
    </xf>
    <xf numFmtId="38" fontId="2" fillId="0" borderId="118" xfId="48" applyFont="1" applyBorder="1" applyAlignment="1">
      <alignment horizontal="center" vertical="center"/>
    </xf>
    <xf numFmtId="38" fontId="2" fillId="0" borderId="119" xfId="48" applyFont="1" applyBorder="1" applyAlignment="1">
      <alignment horizontal="center" vertical="center"/>
    </xf>
    <xf numFmtId="38" fontId="2" fillId="0" borderId="120" xfId="48" applyFont="1" applyFill="1" applyBorder="1" applyAlignment="1">
      <alignment horizontal="right" vertical="center"/>
    </xf>
    <xf numFmtId="38" fontId="2" fillId="0" borderId="121" xfId="48" applyFont="1" applyFill="1" applyBorder="1" applyAlignment="1">
      <alignment horizontal="right" vertical="center"/>
    </xf>
    <xf numFmtId="38" fontId="2" fillId="0" borderId="122" xfId="48" applyFont="1" applyFill="1" applyBorder="1" applyAlignment="1">
      <alignment horizontal="right" vertical="center"/>
    </xf>
    <xf numFmtId="38" fontId="2" fillId="0" borderId="123" xfId="48" applyFont="1" applyFill="1" applyBorder="1" applyAlignment="1">
      <alignment horizontal="right" vertical="center"/>
    </xf>
    <xf numFmtId="38" fontId="2" fillId="0" borderId="122" xfId="48" applyFont="1" applyFill="1" applyBorder="1">
      <alignment vertical="center"/>
    </xf>
    <xf numFmtId="38" fontId="2" fillId="0" borderId="123" xfId="48" applyFont="1" applyFill="1" applyBorder="1">
      <alignment vertical="center"/>
    </xf>
    <xf numFmtId="38" fontId="2" fillId="0" borderId="124" xfId="48" applyFont="1" applyBorder="1" applyAlignment="1">
      <alignment horizontal="center" vertical="center"/>
    </xf>
    <xf numFmtId="38" fontId="2" fillId="0" borderId="125" xfId="48" applyFont="1" applyBorder="1" applyAlignment="1">
      <alignment horizontal="center" vertical="center"/>
    </xf>
    <xf numFmtId="38" fontId="2" fillId="0" borderId="126" xfId="48" applyFont="1" applyBorder="1" applyAlignment="1">
      <alignment horizontal="center" vertical="center"/>
    </xf>
    <xf numFmtId="38" fontId="2" fillId="0" borderId="43" xfId="48" applyFont="1" applyFill="1" applyBorder="1" applyAlignment="1">
      <alignment horizontal="right" vertical="center"/>
    </xf>
    <xf numFmtId="38" fontId="2" fillId="0" borderId="127" xfId="48" applyFont="1" applyFill="1" applyBorder="1" applyAlignment="1">
      <alignment horizontal="right" vertical="center"/>
    </xf>
    <xf numFmtId="38" fontId="2" fillId="0" borderId="44" xfId="48" applyFont="1" applyFill="1" applyBorder="1">
      <alignment vertical="center"/>
    </xf>
    <xf numFmtId="38" fontId="2" fillId="0" borderId="45" xfId="48" applyFont="1" applyFill="1" applyBorder="1">
      <alignment vertical="center"/>
    </xf>
    <xf numFmtId="38" fontId="2" fillId="0" borderId="128" xfId="48" applyFont="1" applyBorder="1" applyAlignment="1">
      <alignment horizontal="center" vertical="center"/>
    </xf>
    <xf numFmtId="38" fontId="2" fillId="0" borderId="129" xfId="48" applyFont="1" applyBorder="1" applyAlignment="1">
      <alignment horizontal="center" vertical="center"/>
    </xf>
    <xf numFmtId="38" fontId="2" fillId="0" borderId="130" xfId="48" applyFont="1" applyBorder="1" applyAlignment="1">
      <alignment horizontal="center" vertical="center"/>
    </xf>
    <xf numFmtId="38" fontId="2" fillId="0" borderId="46" xfId="48" applyFont="1" applyFill="1" applyBorder="1" applyAlignment="1">
      <alignment horizontal="right" vertical="center"/>
    </xf>
    <xf numFmtId="38" fontId="2" fillId="0" borderId="131" xfId="48" applyFont="1" applyFill="1" applyBorder="1" applyAlignment="1">
      <alignment horizontal="right" vertical="center"/>
    </xf>
    <xf numFmtId="38" fontId="2" fillId="0" borderId="132" xfId="48" applyFont="1" applyBorder="1" applyAlignment="1">
      <alignment horizontal="center" vertical="center"/>
    </xf>
    <xf numFmtId="38" fontId="2" fillId="0" borderId="133" xfId="48" applyFont="1" applyBorder="1" applyAlignment="1">
      <alignment horizontal="center" vertical="center"/>
    </xf>
    <xf numFmtId="38" fontId="2" fillId="0" borderId="110" xfId="48" applyFont="1" applyFill="1" applyBorder="1" applyAlignment="1">
      <alignment horizontal="right" vertical="center"/>
    </xf>
    <xf numFmtId="38" fontId="2" fillId="0" borderId="134" xfId="48" applyFont="1" applyFill="1" applyBorder="1" applyAlignment="1">
      <alignment horizontal="right" vertical="center"/>
    </xf>
    <xf numFmtId="38" fontId="2" fillId="0" borderId="61" xfId="48" applyFont="1" applyFill="1" applyBorder="1" applyAlignment="1">
      <alignment horizontal="right" vertical="center"/>
    </xf>
    <xf numFmtId="38" fontId="2" fillId="0" borderId="135" xfId="48" applyFont="1" applyFill="1" applyBorder="1" applyAlignment="1">
      <alignment horizontal="right" vertical="center"/>
    </xf>
    <xf numFmtId="38" fontId="2" fillId="0" borderId="61" xfId="48" applyFont="1" applyFill="1" applyBorder="1">
      <alignment vertical="center"/>
    </xf>
    <xf numFmtId="38" fontId="2" fillId="0" borderId="135" xfId="48" applyFont="1" applyFill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2" fillId="0" borderId="45" xfId="48" applyFont="1" applyFill="1" applyBorder="1" applyAlignment="1">
      <alignment vertical="center"/>
    </xf>
    <xf numFmtId="38" fontId="2" fillId="0" borderId="48" xfId="48" applyFont="1" applyFill="1" applyBorder="1" applyAlignment="1">
      <alignment vertical="center"/>
    </xf>
    <xf numFmtId="38" fontId="2" fillId="0" borderId="136" xfId="48" applyFont="1" applyBorder="1" applyAlignment="1">
      <alignment horizontal="center" vertical="center"/>
    </xf>
    <xf numFmtId="38" fontId="2" fillId="0" borderId="137" xfId="48" applyFont="1" applyBorder="1" applyAlignment="1">
      <alignment horizontal="center" vertical="center"/>
    </xf>
    <xf numFmtId="38" fontId="2" fillId="0" borderId="138" xfId="48" applyFont="1" applyBorder="1" applyAlignment="1">
      <alignment horizontal="center" vertical="center"/>
    </xf>
    <xf numFmtId="38" fontId="2" fillId="0" borderId="139" xfId="48" applyFont="1" applyBorder="1" applyAlignment="1">
      <alignment horizontal="center" vertical="center"/>
    </xf>
    <xf numFmtId="38" fontId="2" fillId="0" borderId="54" xfId="48" applyFont="1" applyFill="1" applyBorder="1" applyAlignment="1">
      <alignment horizontal="right" vertical="center"/>
    </xf>
    <xf numFmtId="38" fontId="2" fillId="0" borderId="140" xfId="48" applyFont="1" applyFill="1" applyBorder="1" applyAlignment="1">
      <alignment horizontal="right" vertical="center"/>
    </xf>
    <xf numFmtId="38" fontId="2" fillId="0" borderId="55" xfId="48" applyFont="1" applyFill="1" applyBorder="1" applyAlignment="1">
      <alignment horizontal="right" vertical="center"/>
    </xf>
    <xf numFmtId="38" fontId="2" fillId="0" borderId="56" xfId="48" applyFont="1" applyFill="1" applyBorder="1" applyAlignment="1">
      <alignment horizontal="right" vertical="center"/>
    </xf>
    <xf numFmtId="38" fontId="2" fillId="0" borderId="56" xfId="48" applyFont="1" applyFill="1" applyBorder="1" applyAlignment="1">
      <alignment vertical="center"/>
    </xf>
    <xf numFmtId="38" fontId="2" fillId="0" borderId="141" xfId="48" applyFont="1" applyBorder="1" applyAlignment="1">
      <alignment horizontal="center" vertical="center"/>
    </xf>
    <xf numFmtId="38" fontId="2" fillId="0" borderId="135" xfId="48" applyFont="1" applyFill="1" applyBorder="1">
      <alignment vertical="center"/>
    </xf>
    <xf numFmtId="38" fontId="2" fillId="0" borderId="46" xfId="48" applyFont="1" applyFill="1" applyBorder="1" applyAlignment="1">
      <alignment horizontal="center" vertical="center"/>
    </xf>
    <xf numFmtId="38" fontId="2" fillId="0" borderId="131" xfId="48" applyFont="1" applyFill="1" applyBorder="1" applyAlignment="1">
      <alignment horizontal="center" vertical="center"/>
    </xf>
    <xf numFmtId="38" fontId="2" fillId="0" borderId="47" xfId="48" applyFont="1" applyFill="1" applyBorder="1" applyAlignment="1">
      <alignment horizontal="center" vertical="center"/>
    </xf>
    <xf numFmtId="38" fontId="2" fillId="0" borderId="142" xfId="48" applyFont="1" applyFill="1" applyBorder="1" applyAlignment="1">
      <alignment horizontal="right" vertical="center"/>
    </xf>
    <xf numFmtId="38" fontId="2" fillId="0" borderId="143" xfId="48" applyFont="1" applyFill="1" applyBorder="1" applyAlignment="1">
      <alignment horizontal="right" vertical="center"/>
    </xf>
    <xf numFmtId="38" fontId="2" fillId="0" borderId="144" xfId="48" applyFont="1" applyFill="1" applyBorder="1" applyAlignment="1">
      <alignment horizontal="right" vertical="center"/>
    </xf>
    <xf numFmtId="38" fontId="4" fillId="0" borderId="0" xfId="48" applyFont="1" applyAlignment="1">
      <alignment horizontal="justify" vertical="center"/>
    </xf>
    <xf numFmtId="38" fontId="2" fillId="0" borderId="12" xfId="48" applyFont="1" applyFill="1" applyBorder="1" applyAlignment="1" applyProtection="1">
      <alignment horizontal="right" vertical="center"/>
      <protection/>
    </xf>
    <xf numFmtId="38" fontId="2" fillId="0" borderId="13" xfId="48" applyFont="1" applyFill="1" applyBorder="1" applyAlignment="1" applyProtection="1">
      <alignment horizontal="right" vertical="center"/>
      <protection/>
    </xf>
    <xf numFmtId="176" fontId="2" fillId="0" borderId="12" xfId="42" applyNumberFormat="1" applyFont="1" applyFill="1" applyBorder="1" applyAlignment="1" applyProtection="1">
      <alignment horizontal="right" vertical="center"/>
      <protection/>
    </xf>
    <xf numFmtId="176" fontId="2" fillId="0" borderId="13" xfId="42" applyNumberFormat="1" applyFont="1" applyFill="1" applyBorder="1" applyAlignment="1" applyProtection="1">
      <alignment horizontal="right" vertical="center"/>
      <protection/>
    </xf>
    <xf numFmtId="176" fontId="2" fillId="0" borderId="19" xfId="42" applyNumberFormat="1" applyFont="1" applyFill="1" applyBorder="1" applyAlignment="1" applyProtection="1">
      <alignment horizontal="right" vertical="center"/>
      <protection/>
    </xf>
    <xf numFmtId="176" fontId="2" fillId="0" borderId="38" xfId="4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 wrapText="1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38" fontId="2" fillId="0" borderId="149" xfId="48" applyFont="1" applyBorder="1" applyAlignment="1">
      <alignment horizontal="center" vertical="center"/>
    </xf>
    <xf numFmtId="38" fontId="2" fillId="0" borderId="109" xfId="48" applyFont="1" applyBorder="1" applyAlignment="1">
      <alignment horizontal="center" vertical="center"/>
    </xf>
    <xf numFmtId="38" fontId="2" fillId="0" borderId="150" xfId="48" applyFont="1" applyBorder="1" applyAlignment="1">
      <alignment horizontal="center" vertical="center" wrapText="1"/>
    </xf>
    <xf numFmtId="38" fontId="2" fillId="0" borderId="104" xfId="48" applyFont="1" applyBorder="1" applyAlignment="1">
      <alignment horizontal="center" vertical="center" wrapText="1"/>
    </xf>
    <xf numFmtId="38" fontId="2" fillId="0" borderId="106" xfId="48" applyFont="1" applyBorder="1" applyAlignment="1">
      <alignment horizontal="center" vertical="center"/>
    </xf>
    <xf numFmtId="38" fontId="2" fillId="0" borderId="107" xfId="48" applyFont="1" applyBorder="1" applyAlignment="1">
      <alignment horizontal="center" vertical="center"/>
    </xf>
    <xf numFmtId="38" fontId="2" fillId="0" borderId="50" xfId="48" applyFont="1" applyBorder="1" applyAlignment="1">
      <alignment horizontal="center" vertical="center"/>
    </xf>
    <xf numFmtId="38" fontId="2" fillId="0" borderId="106" xfId="48" applyFont="1" applyFill="1" applyBorder="1" applyAlignment="1">
      <alignment horizontal="center" vertical="center"/>
    </xf>
    <xf numFmtId="38" fontId="2" fillId="0" borderId="107" xfId="48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8" fontId="2" fillId="0" borderId="149" xfId="48" applyFont="1" applyFill="1" applyBorder="1" applyAlignment="1">
      <alignment horizontal="center" vertical="center"/>
    </xf>
    <xf numFmtId="38" fontId="2" fillId="0" borderId="109" xfId="48" applyFont="1" applyFill="1" applyBorder="1" applyAlignment="1">
      <alignment horizontal="center" vertical="center"/>
    </xf>
    <xf numFmtId="0" fontId="2" fillId="0" borderId="149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51" xfId="0" applyFont="1" applyFill="1" applyBorder="1" applyAlignment="1">
      <alignment horizontal="center" vertical="center"/>
    </xf>
    <xf numFmtId="0" fontId="2" fillId="0" borderId="152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153" xfId="0" applyFont="1" applyFill="1" applyBorder="1" applyAlignment="1">
      <alignment horizontal="center" vertical="center"/>
    </xf>
    <xf numFmtId="0" fontId="2" fillId="0" borderId="154" xfId="0" applyFont="1" applyFill="1" applyBorder="1" applyAlignment="1">
      <alignment horizontal="center" vertical="center"/>
    </xf>
    <xf numFmtId="0" fontId="2" fillId="0" borderId="155" xfId="0" applyFont="1" applyFill="1" applyBorder="1" applyAlignment="1">
      <alignment horizontal="center" vertical="center"/>
    </xf>
    <xf numFmtId="0" fontId="2" fillId="0" borderId="156" xfId="0" applyFont="1" applyFill="1" applyBorder="1" applyAlignment="1">
      <alignment horizontal="center" vertical="center"/>
    </xf>
    <xf numFmtId="0" fontId="2" fillId="0" borderId="146" xfId="0" applyFont="1" applyFill="1" applyBorder="1" applyAlignment="1">
      <alignment horizontal="center" vertical="center"/>
    </xf>
    <xf numFmtId="0" fontId="2" fillId="0" borderId="157" xfId="0" applyFont="1" applyFill="1" applyBorder="1" applyAlignment="1">
      <alignment horizontal="center" vertical="center"/>
    </xf>
    <xf numFmtId="0" fontId="2" fillId="0" borderId="155" xfId="0" applyFont="1" applyFill="1" applyBorder="1" applyAlignment="1">
      <alignment horizontal="center" vertical="center" wrapText="1"/>
    </xf>
    <xf numFmtId="0" fontId="2" fillId="0" borderId="158" xfId="0" applyFont="1" applyFill="1" applyBorder="1" applyAlignment="1">
      <alignment horizontal="center" vertical="center"/>
    </xf>
    <xf numFmtId="0" fontId="2" fillId="0" borderId="159" xfId="0" applyFont="1" applyFill="1" applyBorder="1" applyAlignment="1">
      <alignment horizontal="center" vertical="center"/>
    </xf>
    <xf numFmtId="0" fontId="2" fillId="0" borderId="16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49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61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162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62" xfId="0" applyFont="1" applyFill="1" applyBorder="1" applyAlignment="1">
      <alignment horizontal="right" vertical="center"/>
    </xf>
    <xf numFmtId="0" fontId="2" fillId="0" borderId="117" xfId="0" applyFont="1" applyFill="1" applyBorder="1" applyAlignment="1">
      <alignment horizontal="right" vertical="center"/>
    </xf>
    <xf numFmtId="0" fontId="2" fillId="0" borderId="109" xfId="0" applyFont="1" applyFill="1" applyBorder="1" applyAlignment="1">
      <alignment horizontal="center" vertical="center" textRotation="255" wrapText="1"/>
    </xf>
    <xf numFmtId="0" fontId="2" fillId="0" borderId="103" xfId="0" applyFont="1" applyFill="1" applyBorder="1" applyAlignment="1">
      <alignment horizontal="center" vertical="center" textRotation="255" wrapText="1"/>
    </xf>
    <xf numFmtId="0" fontId="2" fillId="0" borderId="113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163" xfId="0" applyFont="1" applyFill="1" applyBorder="1" applyAlignment="1">
      <alignment horizontal="left" vertical="center" shrinkToFit="1"/>
    </xf>
    <xf numFmtId="0" fontId="2" fillId="0" borderId="164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63" xfId="0" applyFont="1" applyFill="1" applyBorder="1" applyAlignment="1">
      <alignment horizontal="right" vertical="center"/>
    </xf>
    <xf numFmtId="0" fontId="2" fillId="0" borderId="164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149" xfId="0" applyFont="1" applyFill="1" applyBorder="1" applyAlignment="1">
      <alignment horizontal="center" vertical="center" shrinkToFit="1"/>
    </xf>
    <xf numFmtId="0" fontId="2" fillId="0" borderId="106" xfId="0" applyFont="1" applyFill="1" applyBorder="1" applyAlignment="1">
      <alignment horizontal="center" vertical="center" shrinkToFit="1"/>
    </xf>
    <xf numFmtId="0" fontId="2" fillId="0" borderId="165" xfId="0" applyFont="1" applyFill="1" applyBorder="1" applyAlignment="1">
      <alignment horizontal="center" vertical="center" shrinkToFit="1"/>
    </xf>
    <xf numFmtId="0" fontId="2" fillId="0" borderId="164" xfId="0" applyFont="1" applyFill="1" applyBorder="1" applyAlignment="1">
      <alignment horizontal="center" vertical="center" shrinkToFit="1"/>
    </xf>
    <xf numFmtId="0" fontId="2" fillId="0" borderId="166" xfId="0" applyFont="1" applyFill="1" applyBorder="1" applyAlignment="1">
      <alignment horizontal="center" vertical="center" shrinkToFit="1"/>
    </xf>
    <xf numFmtId="0" fontId="2" fillId="0" borderId="167" xfId="0" applyFont="1" applyFill="1" applyBorder="1" applyAlignment="1">
      <alignment horizontal="center" vertical="center" shrinkToFit="1"/>
    </xf>
    <xf numFmtId="0" fontId="2" fillId="0" borderId="168" xfId="0" applyFont="1" applyFill="1" applyBorder="1" applyAlignment="1">
      <alignment horizontal="center" vertical="center" shrinkToFit="1"/>
    </xf>
    <xf numFmtId="0" fontId="2" fillId="0" borderId="117" xfId="0" applyFont="1" applyFill="1" applyBorder="1" applyAlignment="1">
      <alignment horizontal="center" vertical="center" shrinkToFit="1"/>
    </xf>
    <xf numFmtId="0" fontId="11" fillId="0" borderId="165" xfId="0" applyFont="1" applyFill="1" applyBorder="1" applyAlignment="1">
      <alignment horizontal="center" vertical="center" wrapText="1"/>
    </xf>
    <xf numFmtId="0" fontId="11" fillId="0" borderId="169" xfId="0" applyFont="1" applyFill="1" applyBorder="1" applyAlignment="1">
      <alignment horizontal="center" vertical="center" wrapText="1"/>
    </xf>
    <xf numFmtId="0" fontId="11" fillId="0" borderId="164" xfId="0" applyFont="1" applyFill="1" applyBorder="1" applyAlignment="1">
      <alignment horizontal="center" vertical="center" wrapText="1"/>
    </xf>
    <xf numFmtId="0" fontId="2" fillId="0" borderId="166" xfId="0" applyFont="1" applyFill="1" applyBorder="1" applyAlignment="1">
      <alignment horizontal="center" vertical="center" wrapText="1"/>
    </xf>
    <xf numFmtId="0" fontId="2" fillId="0" borderId="167" xfId="0" applyFont="1" applyFill="1" applyBorder="1" applyAlignment="1">
      <alignment horizontal="center" vertical="center" wrapText="1"/>
    </xf>
    <xf numFmtId="0" fontId="2" fillId="0" borderId="170" xfId="0" applyFont="1" applyFill="1" applyBorder="1" applyAlignment="1">
      <alignment horizontal="center" vertical="center" wrapText="1"/>
    </xf>
    <xf numFmtId="0" fontId="2" fillId="0" borderId="171" xfId="0" applyFont="1" applyFill="1" applyBorder="1" applyAlignment="1">
      <alignment horizontal="center" vertical="center" wrapText="1"/>
    </xf>
    <xf numFmtId="0" fontId="2" fillId="0" borderId="172" xfId="0" applyFont="1" applyFill="1" applyBorder="1" applyAlignment="1">
      <alignment horizontal="center" vertical="center" wrapText="1"/>
    </xf>
    <xf numFmtId="0" fontId="2" fillId="0" borderId="173" xfId="0" applyFont="1" applyFill="1" applyBorder="1" applyAlignment="1">
      <alignment horizontal="center" vertical="center" wrapText="1"/>
    </xf>
    <xf numFmtId="0" fontId="2" fillId="0" borderId="174" xfId="0" applyFont="1" applyFill="1" applyBorder="1" applyAlignment="1">
      <alignment horizontal="center" vertical="center" shrinkToFit="1"/>
    </xf>
    <xf numFmtId="0" fontId="2" fillId="0" borderId="17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6" xfId="0" applyFont="1" applyBorder="1" applyAlignment="1">
      <alignment vertical="center"/>
    </xf>
    <xf numFmtId="0" fontId="2" fillId="0" borderId="107" xfId="0" applyFont="1" applyBorder="1" applyAlignment="1">
      <alignment horizontal="center" vertical="center"/>
    </xf>
    <xf numFmtId="0" fontId="2" fillId="0" borderId="116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/>
    </xf>
    <xf numFmtId="38" fontId="3" fillId="0" borderId="148" xfId="48" applyFont="1" applyBorder="1" applyAlignment="1">
      <alignment horizontal="center" vertical="center"/>
    </xf>
    <xf numFmtId="38" fontId="3" fillId="0" borderId="172" xfId="48" applyFont="1" applyBorder="1" applyAlignment="1">
      <alignment horizontal="center" vertical="center"/>
    </xf>
    <xf numFmtId="38" fontId="3" fillId="0" borderId="176" xfId="48" applyFont="1" applyBorder="1" applyAlignment="1">
      <alignment horizontal="center" vertical="center"/>
    </xf>
    <xf numFmtId="38" fontId="3" fillId="0" borderId="149" xfId="48" applyFont="1" applyFill="1" applyBorder="1" applyAlignment="1">
      <alignment horizontal="center" vertical="center"/>
    </xf>
    <xf numFmtId="38" fontId="3" fillId="0" borderId="175" xfId="48" applyFont="1" applyFill="1" applyBorder="1" applyAlignment="1">
      <alignment horizontal="center" vertical="center"/>
    </xf>
    <xf numFmtId="38" fontId="3" fillId="0" borderId="106" xfId="48" applyFont="1" applyFill="1" applyBorder="1" applyAlignment="1">
      <alignment horizontal="center" vertical="center"/>
    </xf>
    <xf numFmtId="38" fontId="3" fillId="0" borderId="107" xfId="48" applyFont="1" applyFill="1" applyBorder="1" applyAlignment="1">
      <alignment horizontal="center" vertical="center"/>
    </xf>
    <xf numFmtId="38" fontId="2" fillId="0" borderId="177" xfId="48" applyFont="1" applyBorder="1" applyAlignment="1">
      <alignment horizontal="center" vertical="center"/>
    </xf>
    <xf numFmtId="38" fontId="2" fillId="0" borderId="178" xfId="48" applyFont="1" applyBorder="1" applyAlignment="1">
      <alignment horizontal="center" vertical="center"/>
    </xf>
    <xf numFmtId="38" fontId="4" fillId="0" borderId="116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20</xdr:row>
      <xdr:rowOff>0</xdr:rowOff>
    </xdr:from>
    <xdr:to>
      <xdr:col>6</xdr:col>
      <xdr:colOff>28575</xdr:colOff>
      <xdr:row>20</xdr:row>
      <xdr:rowOff>0</xdr:rowOff>
    </xdr:to>
    <xdr:sp>
      <xdr:nvSpPr>
        <xdr:cNvPr id="1" name="Line 7"/>
        <xdr:cNvSpPr>
          <a:spLocks/>
        </xdr:cNvSpPr>
      </xdr:nvSpPr>
      <xdr:spPr>
        <a:xfrm>
          <a:off x="5438775" y="61722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9525</xdr:rowOff>
    </xdr:from>
    <xdr:to>
      <xdr:col>0</xdr:col>
      <xdr:colOff>352425</xdr:colOff>
      <xdr:row>11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5725" y="2914650"/>
          <a:ext cx="266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990600</xdr:colOff>
      <xdr:row>6</xdr:row>
      <xdr:rowOff>0</xdr:rowOff>
    </xdr:from>
    <xdr:ext cx="3238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990600" y="133350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990600</xdr:colOff>
      <xdr:row>6</xdr:row>
      <xdr:rowOff>0</xdr:rowOff>
    </xdr:from>
    <xdr:ext cx="323850" cy="0"/>
    <xdr:sp fLocksText="0">
      <xdr:nvSpPr>
        <xdr:cNvPr id="2" name="Text Box 2"/>
        <xdr:cNvSpPr txBox="1">
          <a:spLocks noChangeArrowheads="1"/>
        </xdr:cNvSpPr>
      </xdr:nvSpPr>
      <xdr:spPr>
        <a:xfrm>
          <a:off x="990600" y="133350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314325</xdr:colOff>
      <xdr:row>39</xdr:row>
      <xdr:rowOff>161925</xdr:rowOff>
    </xdr:from>
    <xdr:to>
      <xdr:col>2</xdr:col>
      <xdr:colOff>790575</xdr:colOff>
      <xdr:row>41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543175" y="9839325"/>
          <a:ext cx="47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-50-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42</xdr:row>
      <xdr:rowOff>19050</xdr:rowOff>
    </xdr:from>
    <xdr:to>
      <xdr:col>5</xdr:col>
      <xdr:colOff>314325</xdr:colOff>
      <xdr:row>43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648075" y="11963400"/>
          <a:ext cx="685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-51-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323850</xdr:rowOff>
    </xdr:from>
    <xdr:to>
      <xdr:col>0</xdr:col>
      <xdr:colOff>190500</xdr:colOff>
      <xdr:row>11</xdr:row>
      <xdr:rowOff>381000</xdr:rowOff>
    </xdr:to>
    <xdr:sp>
      <xdr:nvSpPr>
        <xdr:cNvPr id="1" name="Text Box 24"/>
        <xdr:cNvSpPr txBox="1">
          <a:spLocks noChangeArrowheads="1"/>
        </xdr:cNvSpPr>
      </xdr:nvSpPr>
      <xdr:spPr>
        <a:xfrm>
          <a:off x="19050" y="3876675"/>
          <a:ext cx="1714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75" workbookViewId="0" topLeftCell="A12">
      <selection activeCell="F16" sqref="F16"/>
    </sheetView>
  </sheetViews>
  <sheetFormatPr defaultColWidth="9.00390625" defaultRowHeight="13.5"/>
  <cols>
    <col min="1" max="1" width="12.375" style="1" customWidth="1"/>
    <col min="2" max="2" width="14.50390625" style="1" customWidth="1"/>
    <col min="3" max="3" width="12.75390625" style="1" customWidth="1"/>
    <col min="4" max="4" width="13.00390625" style="1" customWidth="1"/>
    <col min="5" max="5" width="8.625" style="1" customWidth="1"/>
    <col min="6" max="6" width="9.75390625" style="1" customWidth="1"/>
    <col min="7" max="7" width="13.125" style="1" customWidth="1"/>
    <col min="8" max="8" width="12.875" style="1" customWidth="1"/>
    <col min="9" max="9" width="13.75390625" style="1" customWidth="1"/>
    <col min="10" max="16384" width="9.00390625" style="1" customWidth="1"/>
  </cols>
  <sheetData>
    <row r="1" ht="13.5">
      <c r="A1" s="2" t="s">
        <v>0</v>
      </c>
    </row>
    <row r="2" ht="13.5"/>
    <row r="3" spans="2:7" ht="15" customHeight="1">
      <c r="B3" s="3"/>
      <c r="C3" s="3"/>
      <c r="D3" s="3"/>
      <c r="E3" s="3"/>
      <c r="F3" s="3"/>
      <c r="G3" s="3"/>
    </row>
    <row r="4" spans="1:7" ht="22.5" customHeight="1" thickBot="1">
      <c r="A4" s="4" t="s">
        <v>1</v>
      </c>
      <c r="B4" s="5"/>
      <c r="C4" s="5"/>
      <c r="D4" s="5"/>
      <c r="F4" s="383" t="s">
        <v>2</v>
      </c>
      <c r="G4" s="383"/>
    </row>
    <row r="5" spans="1:7" ht="39" customHeight="1" thickBot="1">
      <c r="A5" s="384" t="s">
        <v>3</v>
      </c>
      <c r="B5" s="386" t="s">
        <v>4</v>
      </c>
      <c r="C5" s="386"/>
      <c r="D5" s="387" t="s">
        <v>5</v>
      </c>
      <c r="E5" s="387"/>
      <c r="F5" s="388" t="s">
        <v>6</v>
      </c>
      <c r="G5" s="389"/>
    </row>
    <row r="6" spans="1:7" ht="37.5" customHeight="1">
      <c r="A6" s="385"/>
      <c r="B6" s="6" t="s">
        <v>7</v>
      </c>
      <c r="C6" s="6" t="s">
        <v>8</v>
      </c>
      <c r="D6" s="6" t="s">
        <v>9</v>
      </c>
      <c r="E6" s="6" t="s">
        <v>8</v>
      </c>
      <c r="F6" s="6" t="s">
        <v>7</v>
      </c>
      <c r="G6" s="18" t="s">
        <v>8</v>
      </c>
    </row>
    <row r="7" spans="1:9" ht="30" customHeight="1">
      <c r="A7" s="19" t="s">
        <v>12</v>
      </c>
      <c r="B7" s="7">
        <f>SUM(B8:B9)</f>
        <v>69045</v>
      </c>
      <c r="C7" s="7">
        <f>SUM(C8:C9)</f>
        <v>186483</v>
      </c>
      <c r="D7" s="7">
        <f>SUM(D8:D9)</f>
        <v>25973</v>
      </c>
      <c r="E7" s="7">
        <f>SUM(E8:E9)</f>
        <v>48426</v>
      </c>
      <c r="F7" s="8">
        <f aca="true" t="shared" si="0" ref="F7:G9">+D7/B7*100</f>
        <v>37.61749583604895</v>
      </c>
      <c r="G7" s="20">
        <f t="shared" si="0"/>
        <v>25.968050707034955</v>
      </c>
      <c r="H7" s="9"/>
      <c r="I7" s="9"/>
    </row>
    <row r="8" spans="1:9" ht="30" customHeight="1">
      <c r="A8" s="21" t="s">
        <v>10</v>
      </c>
      <c r="B8" s="10">
        <v>61031</v>
      </c>
      <c r="C8" s="10">
        <v>164120</v>
      </c>
      <c r="D8" s="10">
        <v>22863</v>
      </c>
      <c r="E8" s="10">
        <v>42577</v>
      </c>
      <c r="F8" s="11">
        <f t="shared" si="0"/>
        <v>37.46129016401501</v>
      </c>
      <c r="G8" s="22">
        <f t="shared" si="0"/>
        <v>25.94260297343407</v>
      </c>
      <c r="H8" s="9"/>
      <c r="I8" s="9"/>
    </row>
    <row r="9" spans="1:9" ht="30" customHeight="1">
      <c r="A9" s="24" t="s">
        <v>11</v>
      </c>
      <c r="B9" s="17">
        <v>8014</v>
      </c>
      <c r="C9" s="17">
        <v>22363</v>
      </c>
      <c r="D9" s="17">
        <v>3110</v>
      </c>
      <c r="E9" s="17">
        <v>5849</v>
      </c>
      <c r="F9" s="16">
        <f>+D9/B9*100</f>
        <v>38.80708759670576</v>
      </c>
      <c r="G9" s="25">
        <f t="shared" si="0"/>
        <v>26.154809283190982</v>
      </c>
      <c r="H9" s="9"/>
      <c r="I9" s="9"/>
    </row>
    <row r="10" spans="1:9" ht="30" customHeight="1">
      <c r="A10" s="19" t="s">
        <v>13</v>
      </c>
      <c r="B10" s="7">
        <f>SUM(B11:B12)</f>
        <v>69404</v>
      </c>
      <c r="C10" s="7">
        <f>SUM(C11:C12)</f>
        <v>186073</v>
      </c>
      <c r="D10" s="7">
        <f>SUM(D11:D12)</f>
        <v>26030</v>
      </c>
      <c r="E10" s="7">
        <f>SUM(E11:E12)</f>
        <v>47917</v>
      </c>
      <c r="F10" s="8">
        <f>+D10/B10*100</f>
        <v>37.50504293700651</v>
      </c>
      <c r="G10" s="20">
        <f>+E10/C10*100</f>
        <v>25.75172109870857</v>
      </c>
      <c r="H10" s="9"/>
      <c r="I10" s="9"/>
    </row>
    <row r="11" spans="1:9" ht="30" customHeight="1">
      <c r="A11" s="21" t="s">
        <v>10</v>
      </c>
      <c r="B11" s="377">
        <v>69404</v>
      </c>
      <c r="C11" s="377">
        <v>186073</v>
      </c>
      <c r="D11" s="10">
        <v>22926</v>
      </c>
      <c r="E11" s="10">
        <v>42111</v>
      </c>
      <c r="F11" s="379">
        <f>+SUM(D11:D12)/B11*100</f>
        <v>37.50504293700651</v>
      </c>
      <c r="G11" s="381">
        <f>+SUM(E11:E12)/C11*100</f>
        <v>25.75172109870857</v>
      </c>
      <c r="H11" s="9"/>
      <c r="I11" s="9"/>
    </row>
    <row r="12" spans="1:9" ht="30" customHeight="1">
      <c r="A12" s="23" t="s">
        <v>11</v>
      </c>
      <c r="B12" s="378"/>
      <c r="C12" s="378"/>
      <c r="D12" s="12">
        <v>3104</v>
      </c>
      <c r="E12" s="12">
        <v>5806</v>
      </c>
      <c r="F12" s="380"/>
      <c r="G12" s="382"/>
      <c r="H12" s="9"/>
      <c r="I12" s="9"/>
    </row>
    <row r="13" spans="1:9" ht="30" customHeight="1">
      <c r="A13" s="28" t="s">
        <v>14</v>
      </c>
      <c r="B13" s="26">
        <v>69721</v>
      </c>
      <c r="C13" s="26">
        <v>185511</v>
      </c>
      <c r="D13" s="26">
        <v>26055</v>
      </c>
      <c r="E13" s="26">
        <v>47662</v>
      </c>
      <c r="F13" s="27">
        <f aca="true" t="shared" si="1" ref="F13:G15">+D13/B13*100</f>
        <v>37.3703762137663</v>
      </c>
      <c r="G13" s="29">
        <f t="shared" si="1"/>
        <v>25.69227700783242</v>
      </c>
      <c r="H13" s="9"/>
      <c r="I13" s="9"/>
    </row>
    <row r="14" spans="1:9" ht="30" customHeight="1">
      <c r="A14" s="28" t="s">
        <v>16</v>
      </c>
      <c r="B14" s="31">
        <v>70270</v>
      </c>
      <c r="C14" s="31">
        <v>185282</v>
      </c>
      <c r="D14" s="31">
        <v>26094</v>
      </c>
      <c r="E14" s="31">
        <v>47417</v>
      </c>
      <c r="F14" s="27">
        <f t="shared" si="1"/>
        <v>37.1339120535079</v>
      </c>
      <c r="G14" s="29">
        <f t="shared" si="1"/>
        <v>25.591800606642845</v>
      </c>
      <c r="H14" s="9"/>
      <c r="I14" s="9"/>
    </row>
    <row r="15" spans="1:9" ht="30" customHeight="1" thickBot="1">
      <c r="A15" s="30" t="s">
        <v>17</v>
      </c>
      <c r="B15" s="32">
        <v>70157</v>
      </c>
      <c r="C15" s="32">
        <v>184898</v>
      </c>
      <c r="D15" s="32">
        <v>26066</v>
      </c>
      <c r="E15" s="32">
        <v>46700</v>
      </c>
      <c r="F15" s="33">
        <f t="shared" si="1"/>
        <v>37.153812164146125</v>
      </c>
      <c r="G15" s="34">
        <f t="shared" si="1"/>
        <v>25.257168817402025</v>
      </c>
      <c r="H15" s="9"/>
      <c r="I15" s="9"/>
    </row>
    <row r="16" spans="1:9" ht="15" customHeight="1">
      <c r="A16" s="13"/>
      <c r="B16" s="13"/>
      <c r="C16" s="13"/>
      <c r="D16" s="13"/>
      <c r="E16" s="13"/>
      <c r="F16" s="14" t="s">
        <v>15</v>
      </c>
      <c r="H16" s="9"/>
      <c r="I16" s="9"/>
    </row>
    <row r="17" spans="1:9" ht="15" customHeight="1">
      <c r="A17" s="13"/>
      <c r="B17" s="13"/>
      <c r="C17" s="13"/>
      <c r="D17" s="13"/>
      <c r="E17" s="13"/>
      <c r="F17" s="15"/>
      <c r="G17" s="15"/>
      <c r="H17" s="9"/>
      <c r="I17" s="9"/>
    </row>
    <row r="18" spans="1:9" ht="15" customHeight="1">
      <c r="A18" s="13"/>
      <c r="B18" s="13"/>
      <c r="C18" s="13"/>
      <c r="D18" s="13"/>
      <c r="E18" s="13"/>
      <c r="F18" s="15"/>
      <c r="G18" s="15"/>
      <c r="H18" s="9"/>
      <c r="I18" s="9"/>
    </row>
    <row r="19" spans="1:9" ht="15" customHeight="1">
      <c r="A19" s="13"/>
      <c r="B19" s="13"/>
      <c r="C19" s="13"/>
      <c r="D19" s="13"/>
      <c r="E19" s="13"/>
      <c r="F19" s="15"/>
      <c r="G19" s="15"/>
      <c r="H19" s="9"/>
      <c r="I19" s="9"/>
    </row>
    <row r="20" spans="1:9" ht="15" customHeight="1">
      <c r="A20" s="13"/>
      <c r="B20" s="13"/>
      <c r="C20" s="13"/>
      <c r="D20" s="13"/>
      <c r="E20" s="13"/>
      <c r="F20" s="15"/>
      <c r="G20" s="15"/>
      <c r="H20" s="9"/>
      <c r="I20" s="9"/>
    </row>
    <row r="23" ht="21.75" customHeight="1"/>
    <row r="26" ht="13.5" customHeight="1"/>
  </sheetData>
  <sheetProtection selectLockedCells="1" selectUnlockedCells="1"/>
  <mergeCells count="9">
    <mergeCell ref="B11:B12"/>
    <mergeCell ref="C11:C12"/>
    <mergeCell ref="F11:F12"/>
    <mergeCell ref="G11:G12"/>
    <mergeCell ref="F4:G4"/>
    <mergeCell ref="A5:A6"/>
    <mergeCell ref="B5:C5"/>
    <mergeCell ref="D5:E5"/>
    <mergeCell ref="F5:G5"/>
  </mergeCells>
  <printOptions horizontalCentered="1"/>
  <pageMargins left="0.7874015748031497" right="0.3937007874015748" top="0.7874015748031497" bottom="0.5118110236220472" header="0.5118110236220472" footer="0.5118110236220472"/>
  <pageSetup horizontalDpi="300" verticalDpi="300" orientation="portrait" paperSize="9" r:id="rId4"/>
  <headerFooter alignWithMargins="0">
    <oddFooter>&amp;C-48-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4">
      <selection activeCell="F16" sqref="F16"/>
    </sheetView>
  </sheetViews>
  <sheetFormatPr defaultColWidth="9.00390625" defaultRowHeight="13.5"/>
  <cols>
    <col min="1" max="1" width="3.25390625" style="162" customWidth="1"/>
    <col min="2" max="2" width="5.75390625" style="162" customWidth="1"/>
    <col min="3" max="10" width="9.625" style="162" customWidth="1"/>
    <col min="11" max="16384" width="9.00390625" style="162" customWidth="1"/>
  </cols>
  <sheetData>
    <row r="1" spans="1:9" ht="15" customHeight="1">
      <c r="A1" s="35" t="s">
        <v>31</v>
      </c>
      <c r="B1" s="35"/>
      <c r="C1" s="35"/>
      <c r="D1" s="35"/>
      <c r="E1" s="35"/>
      <c r="F1" s="35"/>
      <c r="G1" s="35"/>
      <c r="H1" s="35"/>
      <c r="I1" s="35"/>
    </row>
    <row r="2" spans="1:9" ht="15" customHeight="1">
      <c r="A2" s="35"/>
      <c r="B2" s="35"/>
      <c r="C2" s="35"/>
      <c r="D2" s="35"/>
      <c r="E2" s="35"/>
      <c r="F2" s="35"/>
      <c r="G2" s="35"/>
      <c r="H2" s="35"/>
      <c r="I2" s="35"/>
    </row>
    <row r="3" spans="1:9" ht="15" customHeight="1">
      <c r="A3" s="35"/>
      <c r="B3" s="35"/>
      <c r="C3" s="35"/>
      <c r="D3" s="35"/>
      <c r="E3" s="35"/>
      <c r="F3" s="35"/>
      <c r="G3" s="35"/>
      <c r="H3" s="35"/>
      <c r="I3" s="35"/>
    </row>
    <row r="4" s="35" customFormat="1" ht="22.5" customHeight="1">
      <c r="A4" s="246" t="s">
        <v>125</v>
      </c>
    </row>
    <row r="5" s="35" customFormat="1" ht="15" customHeight="1" thickBot="1">
      <c r="A5" s="35" t="s">
        <v>126</v>
      </c>
    </row>
    <row r="6" spans="1:9" s="35" customFormat="1" ht="18" customHeight="1">
      <c r="A6" s="403" t="s">
        <v>127</v>
      </c>
      <c r="B6" s="425"/>
      <c r="C6" s="425"/>
      <c r="D6" s="247" t="s">
        <v>114</v>
      </c>
      <c r="E6" s="247" t="s">
        <v>117</v>
      </c>
      <c r="F6" s="247" t="s">
        <v>92</v>
      </c>
      <c r="G6" s="247" t="s">
        <v>83</v>
      </c>
      <c r="H6" s="248" t="s">
        <v>87</v>
      </c>
      <c r="I6" s="249"/>
    </row>
    <row r="7" spans="1:9" s="35" customFormat="1" ht="18" customHeight="1">
      <c r="A7" s="454" t="s">
        <v>128</v>
      </c>
      <c r="B7" s="455"/>
      <c r="C7" s="456"/>
      <c r="D7" s="250">
        <v>25728</v>
      </c>
      <c r="E7" s="250">
        <v>26518</v>
      </c>
      <c r="F7" s="250">
        <v>26935</v>
      </c>
      <c r="G7" s="250">
        <v>27760</v>
      </c>
      <c r="H7" s="251">
        <v>28503</v>
      </c>
      <c r="I7" s="252"/>
    </row>
    <row r="8" spans="1:9" s="35" customFormat="1" ht="18" customHeight="1">
      <c r="A8" s="457" t="s">
        <v>129</v>
      </c>
      <c r="B8" s="458"/>
      <c r="C8" s="253" t="s">
        <v>130</v>
      </c>
      <c r="D8" s="250">
        <v>20498</v>
      </c>
      <c r="E8" s="250">
        <v>21119</v>
      </c>
      <c r="F8" s="250">
        <v>20966</v>
      </c>
      <c r="G8" s="250">
        <v>21525</v>
      </c>
      <c r="H8" s="251">
        <v>22558</v>
      </c>
      <c r="I8" s="252"/>
    </row>
    <row r="9" spans="1:9" s="35" customFormat="1" ht="18" customHeight="1">
      <c r="A9" s="459"/>
      <c r="B9" s="460"/>
      <c r="C9" s="254" t="s">
        <v>131</v>
      </c>
      <c r="D9" s="250">
        <v>16206</v>
      </c>
      <c r="E9" s="250">
        <v>16830</v>
      </c>
      <c r="F9" s="250">
        <v>17448</v>
      </c>
      <c r="G9" s="250">
        <v>18104</v>
      </c>
      <c r="H9" s="251">
        <v>18817</v>
      </c>
      <c r="I9" s="252"/>
    </row>
    <row r="10" spans="1:9" s="35" customFormat="1" ht="18" customHeight="1" thickBot="1">
      <c r="A10" s="461"/>
      <c r="B10" s="462"/>
      <c r="C10" s="255" t="s">
        <v>132</v>
      </c>
      <c r="D10" s="218">
        <f>SUM(D8:D9)</f>
        <v>36704</v>
      </c>
      <c r="E10" s="218">
        <f>SUM(E8:E9)</f>
        <v>37949</v>
      </c>
      <c r="F10" s="218">
        <f>SUM(F8:F9)</f>
        <v>38414</v>
      </c>
      <c r="G10" s="218">
        <f>SUM(G8:G9)</f>
        <v>39629</v>
      </c>
      <c r="H10" s="256">
        <f>SUM(H8:H9)</f>
        <v>41375</v>
      </c>
      <c r="I10" s="252"/>
    </row>
    <row r="11" s="35" customFormat="1" ht="15" customHeight="1"/>
    <row r="12" spans="1:10" s="35" customFormat="1" ht="15" customHeight="1" thickBot="1">
      <c r="A12" s="35" t="s">
        <v>133</v>
      </c>
      <c r="I12" s="133"/>
      <c r="J12" s="133" t="s">
        <v>134</v>
      </c>
    </row>
    <row r="13" spans="1:10" s="35" customFormat="1" ht="18" customHeight="1">
      <c r="A13" s="463" t="s">
        <v>127</v>
      </c>
      <c r="B13" s="464"/>
      <c r="C13" s="232" t="s">
        <v>135</v>
      </c>
      <c r="D13" s="232" t="s">
        <v>136</v>
      </c>
      <c r="E13" s="232" t="s">
        <v>137</v>
      </c>
      <c r="F13" s="232" t="s">
        <v>138</v>
      </c>
      <c r="G13" s="232" t="s">
        <v>139</v>
      </c>
      <c r="H13" s="232" t="s">
        <v>140</v>
      </c>
      <c r="I13" s="232" t="s">
        <v>141</v>
      </c>
      <c r="J13" s="233" t="s">
        <v>132</v>
      </c>
    </row>
    <row r="14" spans="1:10" s="35" customFormat="1" ht="18" customHeight="1">
      <c r="A14" s="448" t="s">
        <v>114</v>
      </c>
      <c r="B14" s="449"/>
      <c r="C14" s="257">
        <v>270</v>
      </c>
      <c r="D14" s="250">
        <v>743</v>
      </c>
      <c r="E14" s="250">
        <v>910</v>
      </c>
      <c r="F14" s="250">
        <v>840</v>
      </c>
      <c r="G14" s="250">
        <v>937</v>
      </c>
      <c r="H14" s="250">
        <v>670</v>
      </c>
      <c r="I14" s="250">
        <v>519</v>
      </c>
      <c r="J14" s="251">
        <v>4889</v>
      </c>
    </row>
    <row r="15" spans="1:10" s="35" customFormat="1" ht="18" customHeight="1">
      <c r="A15" s="448" t="s">
        <v>117</v>
      </c>
      <c r="B15" s="449"/>
      <c r="C15" s="258">
        <v>314</v>
      </c>
      <c r="D15" s="259">
        <v>605</v>
      </c>
      <c r="E15" s="259">
        <v>1097</v>
      </c>
      <c r="F15" s="259">
        <v>893</v>
      </c>
      <c r="G15" s="259">
        <v>880</v>
      </c>
      <c r="H15" s="259">
        <v>706</v>
      </c>
      <c r="I15" s="259">
        <v>588</v>
      </c>
      <c r="J15" s="260">
        <v>5083</v>
      </c>
    </row>
    <row r="16" spans="1:10" s="35" customFormat="1" ht="18" customHeight="1">
      <c r="A16" s="448" t="s">
        <v>92</v>
      </c>
      <c r="B16" s="449"/>
      <c r="C16" s="257">
        <v>399</v>
      </c>
      <c r="D16" s="250">
        <v>595</v>
      </c>
      <c r="E16" s="250">
        <v>1162</v>
      </c>
      <c r="F16" s="250">
        <v>938</v>
      </c>
      <c r="G16" s="250">
        <v>905</v>
      </c>
      <c r="H16" s="250">
        <v>678</v>
      </c>
      <c r="I16" s="250">
        <v>688</v>
      </c>
      <c r="J16" s="251">
        <v>5365</v>
      </c>
    </row>
    <row r="17" spans="1:10" s="35" customFormat="1" ht="18" customHeight="1">
      <c r="A17" s="450" t="s">
        <v>83</v>
      </c>
      <c r="B17" s="451"/>
      <c r="C17" s="257">
        <v>483</v>
      </c>
      <c r="D17" s="250">
        <v>592</v>
      </c>
      <c r="E17" s="250">
        <v>1331</v>
      </c>
      <c r="F17" s="250">
        <v>1066</v>
      </c>
      <c r="G17" s="250">
        <v>922</v>
      </c>
      <c r="H17" s="250">
        <v>749</v>
      </c>
      <c r="I17" s="250">
        <v>643</v>
      </c>
      <c r="J17" s="251">
        <f>SUM(C17:I17)</f>
        <v>5786</v>
      </c>
    </row>
    <row r="18" spans="1:10" s="35" customFormat="1" ht="18" customHeight="1" thickBot="1">
      <c r="A18" s="452" t="s">
        <v>87</v>
      </c>
      <c r="B18" s="453"/>
      <c r="C18" s="261">
        <v>566</v>
      </c>
      <c r="D18" s="218">
        <v>606</v>
      </c>
      <c r="E18" s="218">
        <v>1458</v>
      </c>
      <c r="F18" s="218">
        <v>1093</v>
      </c>
      <c r="G18" s="218">
        <v>969</v>
      </c>
      <c r="H18" s="218">
        <v>770</v>
      </c>
      <c r="I18" s="218">
        <v>620</v>
      </c>
      <c r="J18" s="256">
        <f>SUM(C18:I18)</f>
        <v>6082</v>
      </c>
    </row>
    <row r="19" s="35" customFormat="1" ht="15" customHeight="1">
      <c r="A19" s="106" t="s">
        <v>142</v>
      </c>
    </row>
    <row r="20" s="35" customFormat="1" ht="15" customHeight="1"/>
    <row r="21" spans="1:10" s="35" customFormat="1" ht="15" customHeight="1" thickBot="1">
      <c r="A21" s="262" t="s">
        <v>143</v>
      </c>
      <c r="B21" s="262"/>
      <c r="C21" s="262"/>
      <c r="I21" s="133"/>
      <c r="J21" s="133" t="s">
        <v>134</v>
      </c>
    </row>
    <row r="22" spans="1:10" s="35" customFormat="1" ht="18" customHeight="1">
      <c r="A22" s="446" t="s">
        <v>127</v>
      </c>
      <c r="B22" s="447"/>
      <c r="C22" s="232" t="s">
        <v>135</v>
      </c>
      <c r="D22" s="232" t="s">
        <v>136</v>
      </c>
      <c r="E22" s="232" t="s">
        <v>137</v>
      </c>
      <c r="F22" s="232" t="s">
        <v>138</v>
      </c>
      <c r="G22" s="232" t="s">
        <v>139</v>
      </c>
      <c r="H22" s="232" t="s">
        <v>140</v>
      </c>
      <c r="I22" s="232" t="s">
        <v>141</v>
      </c>
      <c r="J22" s="233" t="s">
        <v>132</v>
      </c>
    </row>
    <row r="23" spans="1:10" s="35" customFormat="1" ht="18" customHeight="1">
      <c r="A23" s="441" t="s">
        <v>114</v>
      </c>
      <c r="B23" s="442"/>
      <c r="C23" s="257">
        <v>170</v>
      </c>
      <c r="D23" s="250">
        <v>573</v>
      </c>
      <c r="E23" s="250">
        <v>660</v>
      </c>
      <c r="F23" s="250">
        <v>590</v>
      </c>
      <c r="G23" s="250">
        <v>549</v>
      </c>
      <c r="H23" s="250">
        <v>293</v>
      </c>
      <c r="I23" s="250">
        <v>134</v>
      </c>
      <c r="J23" s="251">
        <v>2969</v>
      </c>
    </row>
    <row r="24" spans="1:10" s="35" customFormat="1" ht="18" customHeight="1">
      <c r="A24" s="441" t="s">
        <v>117</v>
      </c>
      <c r="B24" s="442"/>
      <c r="C24" s="257">
        <v>212</v>
      </c>
      <c r="D24" s="250">
        <v>480</v>
      </c>
      <c r="E24" s="250">
        <v>809</v>
      </c>
      <c r="F24" s="250">
        <v>615</v>
      </c>
      <c r="G24" s="250">
        <v>533</v>
      </c>
      <c r="H24" s="250">
        <v>313</v>
      </c>
      <c r="I24" s="250">
        <v>176</v>
      </c>
      <c r="J24" s="251">
        <v>3138</v>
      </c>
    </row>
    <row r="25" spans="1:10" s="35" customFormat="1" ht="18" customHeight="1">
      <c r="A25" s="441" t="s">
        <v>92</v>
      </c>
      <c r="B25" s="442"/>
      <c r="C25" s="257">
        <v>258</v>
      </c>
      <c r="D25" s="250">
        <v>449</v>
      </c>
      <c r="E25" s="250">
        <v>858</v>
      </c>
      <c r="F25" s="250">
        <v>720</v>
      </c>
      <c r="G25" s="250">
        <v>529</v>
      </c>
      <c r="H25" s="250">
        <v>300</v>
      </c>
      <c r="I25" s="250">
        <v>214</v>
      </c>
      <c r="J25" s="251">
        <v>3328</v>
      </c>
    </row>
    <row r="26" spans="1:10" s="35" customFormat="1" ht="18" customHeight="1">
      <c r="A26" s="441" t="s">
        <v>83</v>
      </c>
      <c r="B26" s="442"/>
      <c r="C26" s="257">
        <v>301</v>
      </c>
      <c r="D26" s="250">
        <v>444</v>
      </c>
      <c r="E26" s="250">
        <v>987</v>
      </c>
      <c r="F26" s="250">
        <v>765</v>
      </c>
      <c r="G26" s="250">
        <v>557</v>
      </c>
      <c r="H26" s="250">
        <v>293</v>
      </c>
      <c r="I26" s="250">
        <v>227</v>
      </c>
      <c r="J26" s="251">
        <f>SUM(C26:I26)</f>
        <v>3574</v>
      </c>
    </row>
    <row r="27" spans="1:10" s="35" customFormat="1" ht="18" customHeight="1" thickBot="1">
      <c r="A27" s="431" t="s">
        <v>87</v>
      </c>
      <c r="B27" s="432"/>
      <c r="C27" s="261">
        <v>334</v>
      </c>
      <c r="D27" s="218">
        <v>456</v>
      </c>
      <c r="E27" s="218">
        <v>1069</v>
      </c>
      <c r="F27" s="218">
        <v>850</v>
      </c>
      <c r="G27" s="218">
        <v>601</v>
      </c>
      <c r="H27" s="218">
        <v>305</v>
      </c>
      <c r="I27" s="218">
        <v>236</v>
      </c>
      <c r="J27" s="256">
        <f>SUM(C27:I27)</f>
        <v>3851</v>
      </c>
    </row>
    <row r="28" s="35" customFormat="1" ht="15" customHeight="1">
      <c r="A28" s="106" t="s">
        <v>142</v>
      </c>
    </row>
    <row r="29" s="35" customFormat="1" ht="15" customHeight="1"/>
    <row r="30" spans="1:9" s="35" customFormat="1" ht="15" customHeight="1" thickBot="1">
      <c r="A30" s="262" t="s">
        <v>144</v>
      </c>
      <c r="B30" s="262"/>
      <c r="I30" s="133" t="s">
        <v>134</v>
      </c>
    </row>
    <row r="31" spans="1:9" s="35" customFormat="1" ht="18" customHeight="1">
      <c r="A31" s="446" t="s">
        <v>127</v>
      </c>
      <c r="B31" s="447"/>
      <c r="C31" s="425" t="s">
        <v>145</v>
      </c>
      <c r="D31" s="425"/>
      <c r="E31" s="425" t="s">
        <v>146</v>
      </c>
      <c r="F31" s="425"/>
      <c r="G31" s="425" t="s">
        <v>147</v>
      </c>
      <c r="H31" s="425"/>
      <c r="I31" s="233" t="s">
        <v>132</v>
      </c>
    </row>
    <row r="32" spans="1:9" s="35" customFormat="1" ht="18" customHeight="1">
      <c r="A32" s="441" t="s">
        <v>114</v>
      </c>
      <c r="B32" s="442"/>
      <c r="C32" s="445">
        <v>453</v>
      </c>
      <c r="D32" s="445"/>
      <c r="E32" s="445">
        <v>230</v>
      </c>
      <c r="F32" s="445"/>
      <c r="G32" s="445">
        <v>202</v>
      </c>
      <c r="H32" s="445"/>
      <c r="I32" s="263">
        <f>SUM(C32:H32)</f>
        <v>885</v>
      </c>
    </row>
    <row r="33" spans="1:9" s="35" customFormat="1" ht="18" customHeight="1">
      <c r="A33" s="441" t="s">
        <v>117</v>
      </c>
      <c r="B33" s="442"/>
      <c r="C33" s="445">
        <v>527</v>
      </c>
      <c r="D33" s="445"/>
      <c r="E33" s="445">
        <v>253</v>
      </c>
      <c r="F33" s="445"/>
      <c r="G33" s="445">
        <v>212</v>
      </c>
      <c r="H33" s="445"/>
      <c r="I33" s="263">
        <f>SUM(C33:H33)</f>
        <v>992</v>
      </c>
    </row>
    <row r="34" spans="1:9" s="35" customFormat="1" ht="18" customHeight="1">
      <c r="A34" s="441" t="s">
        <v>92</v>
      </c>
      <c r="B34" s="442"/>
      <c r="C34" s="443">
        <v>547</v>
      </c>
      <c r="D34" s="444"/>
      <c r="E34" s="443">
        <v>262</v>
      </c>
      <c r="F34" s="444"/>
      <c r="G34" s="443">
        <v>205</v>
      </c>
      <c r="H34" s="444"/>
      <c r="I34" s="263">
        <f>SUM(C34:H34)</f>
        <v>1014</v>
      </c>
    </row>
    <row r="35" spans="1:9" s="35" customFormat="1" ht="18" customHeight="1">
      <c r="A35" s="441" t="s">
        <v>83</v>
      </c>
      <c r="B35" s="442"/>
      <c r="C35" s="443">
        <v>616</v>
      </c>
      <c r="D35" s="444"/>
      <c r="E35" s="443">
        <v>264</v>
      </c>
      <c r="F35" s="444"/>
      <c r="G35" s="443">
        <v>187</v>
      </c>
      <c r="H35" s="444"/>
      <c r="I35" s="263">
        <f>SUM(C35:H35)</f>
        <v>1067</v>
      </c>
    </row>
    <row r="36" spans="1:9" s="35" customFormat="1" ht="18" customHeight="1" thickBot="1">
      <c r="A36" s="431" t="s">
        <v>87</v>
      </c>
      <c r="B36" s="432"/>
      <c r="C36" s="433">
        <v>608</v>
      </c>
      <c r="D36" s="434"/>
      <c r="E36" s="433">
        <v>268</v>
      </c>
      <c r="F36" s="434"/>
      <c r="G36" s="433">
        <v>195</v>
      </c>
      <c r="H36" s="434"/>
      <c r="I36" s="256">
        <f>SUM(C36:H36)</f>
        <v>1071</v>
      </c>
    </row>
    <row r="37" spans="1:9" s="35" customFormat="1" ht="15" customHeight="1">
      <c r="A37" s="264"/>
      <c r="B37" s="264"/>
      <c r="C37" s="90"/>
      <c r="D37" s="90"/>
      <c r="E37" s="90"/>
      <c r="F37" s="90"/>
      <c r="G37" s="90"/>
      <c r="H37" s="90"/>
      <c r="I37" s="13"/>
    </row>
    <row r="38" spans="1:9" s="35" customFormat="1" ht="15" customHeight="1" thickBot="1">
      <c r="A38" s="262" t="s">
        <v>148</v>
      </c>
      <c r="B38" s="262"/>
      <c r="H38" s="133" t="s">
        <v>149</v>
      </c>
      <c r="I38" s="133"/>
    </row>
    <row r="39" spans="1:9" s="35" customFormat="1" ht="18" customHeight="1">
      <c r="A39" s="403" t="s">
        <v>127</v>
      </c>
      <c r="B39" s="425"/>
      <c r="C39" s="425"/>
      <c r="D39" s="247" t="s">
        <v>114</v>
      </c>
      <c r="E39" s="247" t="s">
        <v>117</v>
      </c>
      <c r="F39" s="247" t="s">
        <v>92</v>
      </c>
      <c r="G39" s="247" t="s">
        <v>83</v>
      </c>
      <c r="H39" s="248" t="s">
        <v>87</v>
      </c>
      <c r="I39" s="249"/>
    </row>
    <row r="40" spans="1:9" s="35" customFormat="1" ht="18" customHeight="1">
      <c r="A40" s="435" t="s">
        <v>150</v>
      </c>
      <c r="B40" s="438" t="s">
        <v>151</v>
      </c>
      <c r="C40" s="438"/>
      <c r="D40" s="250">
        <v>3821915</v>
      </c>
      <c r="E40" s="250">
        <v>4214008</v>
      </c>
      <c r="F40" s="250">
        <v>4669026</v>
      </c>
      <c r="G40" s="250">
        <v>5115835</v>
      </c>
      <c r="H40" s="251">
        <v>5726075</v>
      </c>
      <c r="I40" s="252"/>
    </row>
    <row r="41" spans="1:9" s="35" customFormat="1" ht="18" customHeight="1">
      <c r="A41" s="436"/>
      <c r="B41" s="438" t="s">
        <v>152</v>
      </c>
      <c r="C41" s="438"/>
      <c r="D41" s="250">
        <v>3210302</v>
      </c>
      <c r="E41" s="250">
        <v>3224572</v>
      </c>
      <c r="F41" s="250">
        <v>3199774</v>
      </c>
      <c r="G41" s="250">
        <v>3250974</v>
      </c>
      <c r="H41" s="251">
        <v>3375328</v>
      </c>
      <c r="I41" s="252"/>
    </row>
    <row r="42" spans="1:9" s="35" customFormat="1" ht="18" customHeight="1">
      <c r="A42" s="436"/>
      <c r="B42" s="439" t="s">
        <v>153</v>
      </c>
      <c r="C42" s="440"/>
      <c r="D42" s="250">
        <v>104691</v>
      </c>
      <c r="E42" s="250">
        <v>111550</v>
      </c>
      <c r="F42" s="250">
        <v>123233</v>
      </c>
      <c r="G42" s="250">
        <v>135210</v>
      </c>
      <c r="H42" s="251">
        <v>152536</v>
      </c>
      <c r="I42" s="252"/>
    </row>
    <row r="43" spans="1:9" s="35" customFormat="1" ht="18" customHeight="1">
      <c r="A43" s="436"/>
      <c r="B43" s="439" t="s">
        <v>154</v>
      </c>
      <c r="C43" s="440"/>
      <c r="D43" s="250">
        <v>269648</v>
      </c>
      <c r="E43" s="250">
        <v>277166</v>
      </c>
      <c r="F43" s="250">
        <v>289303</v>
      </c>
      <c r="G43" s="250">
        <v>304869</v>
      </c>
      <c r="H43" s="251">
        <v>342692</v>
      </c>
      <c r="I43" s="252"/>
    </row>
    <row r="44" spans="1:9" s="35" customFormat="1" ht="18" customHeight="1">
      <c r="A44" s="436"/>
      <c r="B44" s="428" t="s">
        <v>155</v>
      </c>
      <c r="C44" s="428"/>
      <c r="D44" s="250">
        <v>9493</v>
      </c>
      <c r="E44" s="250">
        <v>9441</v>
      </c>
      <c r="F44" s="250">
        <v>8142</v>
      </c>
      <c r="G44" s="250">
        <v>8344</v>
      </c>
      <c r="H44" s="251">
        <v>9056</v>
      </c>
      <c r="I44" s="252"/>
    </row>
    <row r="45" spans="1:9" s="35" customFormat="1" ht="18" customHeight="1" thickBot="1">
      <c r="A45" s="437"/>
      <c r="B45" s="429" t="s">
        <v>132</v>
      </c>
      <c r="C45" s="430"/>
      <c r="D45" s="218">
        <v>7416049</v>
      </c>
      <c r="E45" s="218">
        <v>7836737</v>
      </c>
      <c r="F45" s="218">
        <v>8289478</v>
      </c>
      <c r="G45" s="218">
        <f>SUM(G40:G44)</f>
        <v>8815232</v>
      </c>
      <c r="H45" s="256">
        <f>SUM(H40:H44)</f>
        <v>9605687</v>
      </c>
      <c r="I45" s="252"/>
    </row>
    <row r="46" spans="1:9" s="35" customFormat="1" ht="15" customHeight="1">
      <c r="A46" s="106"/>
      <c r="H46" s="133" t="s">
        <v>156</v>
      </c>
      <c r="I46" s="133"/>
    </row>
    <row r="47" s="35" customFormat="1" ht="15" customHeight="1">
      <c r="A47" s="106" t="s">
        <v>157</v>
      </c>
    </row>
    <row r="48" s="35" customFormat="1" ht="15" customHeight="1"/>
    <row r="49" s="35" customFormat="1" ht="15" customHeight="1"/>
    <row r="50" s="35" customFormat="1" ht="15" customHeight="1"/>
    <row r="51" s="35" customFormat="1" ht="15" customHeight="1"/>
    <row r="52" s="35" customFormat="1" ht="15" customHeight="1"/>
    <row r="53" s="35" customFormat="1" ht="15" customHeight="1"/>
    <row r="54" s="35" customFormat="1" ht="15" customHeight="1"/>
    <row r="55" s="35" customFormat="1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mergeCells count="47">
    <mergeCell ref="A6:C6"/>
    <mergeCell ref="A7:C7"/>
    <mergeCell ref="A8:B10"/>
    <mergeCell ref="A13:B13"/>
    <mergeCell ref="A14:B14"/>
    <mergeCell ref="A15:B15"/>
    <mergeCell ref="A16:B16"/>
    <mergeCell ref="A17:B17"/>
    <mergeCell ref="A18:B18"/>
    <mergeCell ref="A22:B22"/>
    <mergeCell ref="A23:B23"/>
    <mergeCell ref="A24:B24"/>
    <mergeCell ref="A25:B25"/>
    <mergeCell ref="A26:B26"/>
    <mergeCell ref="A27:B27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B42:C42"/>
    <mergeCell ref="B43:C43"/>
    <mergeCell ref="A34:B34"/>
    <mergeCell ref="C34:D34"/>
    <mergeCell ref="E34:F34"/>
    <mergeCell ref="G34:H34"/>
    <mergeCell ref="A35:B35"/>
    <mergeCell ref="C35:D35"/>
    <mergeCell ref="E35:F35"/>
    <mergeCell ref="G35:H35"/>
    <mergeCell ref="B44:C44"/>
    <mergeCell ref="B45:C45"/>
    <mergeCell ref="A36:B36"/>
    <mergeCell ref="C36:D36"/>
    <mergeCell ref="E36:F36"/>
    <mergeCell ref="G36:H36"/>
    <mergeCell ref="A39:C39"/>
    <mergeCell ref="A40:A45"/>
    <mergeCell ref="B40:C40"/>
    <mergeCell ref="B41:C41"/>
  </mergeCells>
  <printOptions horizontalCentered="1"/>
  <pageMargins left="0.7874015748031497" right="0.3937007874015748" top="0.7874015748031497" bottom="0.5118110236220472" header="0.5118110236220472" footer="0.5118110236220472"/>
  <pageSetup horizontalDpi="300" verticalDpi="300" orientation="portrait" paperSize="9" r:id="rId1"/>
  <headerFooter alignWithMargins="0">
    <oddFooter>&amp;C-57-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0">
      <selection activeCell="F16" sqref="F16"/>
    </sheetView>
  </sheetViews>
  <sheetFormatPr defaultColWidth="9.00390625" defaultRowHeight="13.5"/>
  <cols>
    <col min="1" max="1" width="13.75390625" style="207" customWidth="1"/>
    <col min="2" max="8" width="9.625" style="207" customWidth="1"/>
    <col min="9" max="9" width="11.625" style="207" customWidth="1"/>
    <col min="10" max="16384" width="9.00390625" style="207" customWidth="1"/>
  </cols>
  <sheetData>
    <row r="1" spans="1:9" ht="19.5" customHeight="1">
      <c r="A1" s="35" t="s">
        <v>31</v>
      </c>
      <c r="B1" s="35"/>
      <c r="C1" s="35"/>
      <c r="D1" s="35"/>
      <c r="E1" s="35"/>
      <c r="F1" s="35"/>
      <c r="G1" s="35"/>
      <c r="H1" s="35"/>
      <c r="I1" s="35"/>
    </row>
    <row r="2" spans="1:9" ht="19.5" customHeight="1">
      <c r="A2" s="35"/>
      <c r="B2" s="35"/>
      <c r="C2" s="35"/>
      <c r="D2" s="35"/>
      <c r="E2" s="35"/>
      <c r="F2" s="35"/>
      <c r="G2" s="35"/>
      <c r="H2" s="35"/>
      <c r="I2" s="35"/>
    </row>
    <row r="3" spans="1:9" ht="19.5" customHeight="1">
      <c r="A3" s="35"/>
      <c r="B3" s="265"/>
      <c r="C3" s="35"/>
      <c r="D3" s="35"/>
      <c r="E3" s="35"/>
      <c r="F3" s="35"/>
      <c r="G3" s="35"/>
      <c r="H3" s="35"/>
      <c r="I3" s="35"/>
    </row>
    <row r="4" spans="1:9" ht="19.5" customHeight="1" thickBot="1">
      <c r="A4" s="266" t="s">
        <v>158</v>
      </c>
      <c r="B4" s="35"/>
      <c r="C4" s="35"/>
      <c r="D4" s="35"/>
      <c r="E4" s="35"/>
      <c r="F4" s="35"/>
      <c r="G4" s="35"/>
      <c r="H4" s="64" t="s">
        <v>159</v>
      </c>
      <c r="I4" s="262"/>
    </row>
    <row r="5" spans="1:9" ht="36" customHeight="1">
      <c r="A5" s="403" t="s">
        <v>160</v>
      </c>
      <c r="B5" s="425" t="s">
        <v>161</v>
      </c>
      <c r="C5" s="425"/>
      <c r="D5" s="425" t="s">
        <v>162</v>
      </c>
      <c r="E5" s="425"/>
      <c r="F5" s="425"/>
      <c r="G5" s="425"/>
      <c r="H5" s="425"/>
      <c r="I5" s="427"/>
    </row>
    <row r="6" spans="1:9" ht="36" customHeight="1">
      <c r="A6" s="421"/>
      <c r="B6" s="267" t="s">
        <v>9</v>
      </c>
      <c r="C6" s="267" t="s">
        <v>163</v>
      </c>
      <c r="D6" s="267" t="s">
        <v>164</v>
      </c>
      <c r="E6" s="267" t="s">
        <v>165</v>
      </c>
      <c r="F6" s="267" t="s">
        <v>166</v>
      </c>
      <c r="G6" s="267" t="s">
        <v>167</v>
      </c>
      <c r="H6" s="267" t="s">
        <v>168</v>
      </c>
      <c r="I6" s="268" t="s">
        <v>169</v>
      </c>
    </row>
    <row r="7" spans="1:9" ht="36" customHeight="1">
      <c r="A7" s="269" t="s">
        <v>170</v>
      </c>
      <c r="B7" s="270">
        <f aca="true" t="shared" si="0" ref="B7:I7">SUM(B8:B9)</f>
        <v>323</v>
      </c>
      <c r="C7" s="270">
        <f t="shared" si="0"/>
        <v>429</v>
      </c>
      <c r="D7" s="270">
        <f t="shared" si="0"/>
        <v>194412</v>
      </c>
      <c r="E7" s="270">
        <f t="shared" si="0"/>
        <v>74942</v>
      </c>
      <c r="F7" s="270">
        <f t="shared" si="0"/>
        <v>2832</v>
      </c>
      <c r="G7" s="270">
        <f t="shared" si="0"/>
        <v>348985</v>
      </c>
      <c r="H7" s="270">
        <f t="shared" si="0"/>
        <v>22971</v>
      </c>
      <c r="I7" s="271">
        <f t="shared" si="0"/>
        <v>644142</v>
      </c>
    </row>
    <row r="8" spans="1:9" ht="36" customHeight="1">
      <c r="A8" s="110" t="s">
        <v>171</v>
      </c>
      <c r="B8" s="272">
        <v>274</v>
      </c>
      <c r="C8" s="272">
        <v>367</v>
      </c>
      <c r="D8" s="272">
        <v>166823</v>
      </c>
      <c r="E8" s="272">
        <v>65221</v>
      </c>
      <c r="F8" s="272">
        <v>2408</v>
      </c>
      <c r="G8" s="272">
        <v>348691</v>
      </c>
      <c r="H8" s="272">
        <v>22354</v>
      </c>
      <c r="I8" s="273">
        <f>SUM(D8:H8)</f>
        <v>605497</v>
      </c>
    </row>
    <row r="9" spans="1:9" ht="36" customHeight="1">
      <c r="A9" s="116" t="s">
        <v>172</v>
      </c>
      <c r="B9" s="274">
        <v>49</v>
      </c>
      <c r="C9" s="274">
        <v>62</v>
      </c>
      <c r="D9" s="274">
        <v>27589</v>
      </c>
      <c r="E9" s="274">
        <v>9721</v>
      </c>
      <c r="F9" s="274">
        <v>424</v>
      </c>
      <c r="G9" s="274">
        <v>294</v>
      </c>
      <c r="H9" s="274">
        <v>617</v>
      </c>
      <c r="I9" s="273">
        <f>SUM(D9:H9)</f>
        <v>38645</v>
      </c>
    </row>
    <row r="10" spans="1:9" ht="36" customHeight="1">
      <c r="A10" s="269" t="s">
        <v>173</v>
      </c>
      <c r="B10" s="270">
        <f aca="true" t="shared" si="1" ref="B10:I10">SUM(B11:B12)</f>
        <v>450</v>
      </c>
      <c r="C10" s="270">
        <f t="shared" si="1"/>
        <v>736</v>
      </c>
      <c r="D10" s="270">
        <f t="shared" si="1"/>
        <v>265686</v>
      </c>
      <c r="E10" s="270">
        <f t="shared" si="1"/>
        <v>104272</v>
      </c>
      <c r="F10" s="270">
        <f t="shared" si="1"/>
        <v>5938</v>
      </c>
      <c r="G10" s="270">
        <f t="shared" si="1"/>
        <v>393577</v>
      </c>
      <c r="H10" s="270">
        <f t="shared" si="1"/>
        <v>27523</v>
      </c>
      <c r="I10" s="271">
        <f t="shared" si="1"/>
        <v>796996</v>
      </c>
    </row>
    <row r="11" spans="1:9" ht="36" customHeight="1">
      <c r="A11" s="110" t="s">
        <v>171</v>
      </c>
      <c r="B11" s="272">
        <v>450</v>
      </c>
      <c r="C11" s="272">
        <v>736</v>
      </c>
      <c r="D11" s="272">
        <v>265686</v>
      </c>
      <c r="E11" s="272">
        <v>104272</v>
      </c>
      <c r="F11" s="272">
        <v>5938</v>
      </c>
      <c r="G11" s="272">
        <v>393577</v>
      </c>
      <c r="H11" s="272">
        <v>27523</v>
      </c>
      <c r="I11" s="273">
        <f>SUM(D11:H11)</f>
        <v>796996</v>
      </c>
    </row>
    <row r="12" spans="1:9" ht="36" customHeight="1">
      <c r="A12" s="116" t="s">
        <v>172</v>
      </c>
      <c r="B12" s="275"/>
      <c r="C12" s="275"/>
      <c r="D12" s="275"/>
      <c r="E12" s="275"/>
      <c r="F12" s="275"/>
      <c r="G12" s="275"/>
      <c r="H12" s="275"/>
      <c r="I12" s="276"/>
    </row>
    <row r="13" spans="1:9" ht="36" customHeight="1">
      <c r="A13" s="28" t="s">
        <v>92</v>
      </c>
      <c r="B13" s="277">
        <v>587</v>
      </c>
      <c r="C13" s="277">
        <v>862</v>
      </c>
      <c r="D13" s="277">
        <v>414629</v>
      </c>
      <c r="E13" s="277">
        <v>164734</v>
      </c>
      <c r="F13" s="277">
        <v>8412</v>
      </c>
      <c r="G13" s="277">
        <v>554973</v>
      </c>
      <c r="H13" s="277">
        <v>43154</v>
      </c>
      <c r="I13" s="278">
        <f>SUM(D13:H13)</f>
        <v>1185902</v>
      </c>
    </row>
    <row r="14" spans="1:9" ht="36" customHeight="1">
      <c r="A14" s="28" t="s">
        <v>83</v>
      </c>
      <c r="B14" s="277">
        <v>670</v>
      </c>
      <c r="C14" s="277">
        <v>956</v>
      </c>
      <c r="D14" s="277">
        <v>511321</v>
      </c>
      <c r="E14" s="277">
        <v>211226</v>
      </c>
      <c r="F14" s="277">
        <v>8908</v>
      </c>
      <c r="G14" s="277">
        <v>627386</v>
      </c>
      <c r="H14" s="277">
        <v>47273</v>
      </c>
      <c r="I14" s="278">
        <f>SUM(D14:H14)</f>
        <v>1406114</v>
      </c>
    </row>
    <row r="15" spans="1:9" ht="36" customHeight="1" thickBot="1">
      <c r="A15" s="279" t="s">
        <v>174</v>
      </c>
      <c r="B15" s="280">
        <v>733</v>
      </c>
      <c r="C15" s="280">
        <v>1052</v>
      </c>
      <c r="D15" s="280">
        <v>547426</v>
      </c>
      <c r="E15" s="280">
        <v>246278</v>
      </c>
      <c r="F15" s="280">
        <v>9527</v>
      </c>
      <c r="G15" s="280">
        <v>686369</v>
      </c>
      <c r="H15" s="280">
        <v>50717</v>
      </c>
      <c r="I15" s="281">
        <f>SUM(D15:H15)</f>
        <v>1540317</v>
      </c>
    </row>
    <row r="16" spans="1:8" ht="24.75" customHeight="1">
      <c r="A16" s="282" t="s">
        <v>175</v>
      </c>
      <c r="B16" s="35"/>
      <c r="C16" s="35"/>
      <c r="D16" s="35"/>
      <c r="E16" s="35"/>
      <c r="F16" s="35"/>
      <c r="G16" s="35"/>
      <c r="H16" s="132" t="s">
        <v>176</v>
      </c>
    </row>
    <row r="17" spans="1:9" ht="24.75" customHeight="1">
      <c r="A17" s="106" t="s">
        <v>177</v>
      </c>
      <c r="B17" s="35"/>
      <c r="C17" s="35"/>
      <c r="D17" s="35"/>
      <c r="E17" s="35"/>
      <c r="F17" s="35"/>
      <c r="G17" s="35"/>
      <c r="H17" s="223"/>
      <c r="I17" s="35"/>
    </row>
    <row r="18" spans="1:9" ht="24.75" customHeight="1">
      <c r="A18" s="13"/>
      <c r="B18" s="35"/>
      <c r="C18" s="35"/>
      <c r="D18" s="35"/>
      <c r="E18" s="35"/>
      <c r="F18" s="35"/>
      <c r="G18" s="35"/>
      <c r="H18" s="223"/>
      <c r="I18" s="283"/>
    </row>
    <row r="19" spans="1:9" ht="24.75" customHeight="1">
      <c r="A19" s="13"/>
      <c r="B19" s="35"/>
      <c r="C19" s="35"/>
      <c r="D19" s="35"/>
      <c r="E19" s="35"/>
      <c r="F19" s="35"/>
      <c r="G19" s="35"/>
      <c r="H19" s="35"/>
      <c r="I19" s="35"/>
    </row>
    <row r="20" spans="1:9" ht="24.75" customHeight="1">
      <c r="A20" s="105"/>
      <c r="B20" s="284"/>
      <c r="C20" s="13"/>
      <c r="D20" s="13"/>
      <c r="E20" s="13"/>
      <c r="F20" s="13"/>
      <c r="G20" s="13"/>
      <c r="H20" s="13"/>
      <c r="I20" s="13"/>
    </row>
    <row r="21" spans="1:9" ht="24.75" customHeight="1">
      <c r="A21" s="13"/>
      <c r="B21" s="13"/>
      <c r="C21" s="13"/>
      <c r="D21" s="13"/>
      <c r="E21" s="13"/>
      <c r="F21" s="13"/>
      <c r="G21" s="13"/>
      <c r="H21" s="465"/>
      <c r="I21" s="465"/>
    </row>
    <row r="22" spans="1:9" ht="15" customHeight="1">
      <c r="A22" s="466"/>
      <c r="B22" s="466"/>
      <c r="C22" s="466"/>
      <c r="D22" s="466"/>
      <c r="E22" s="466"/>
      <c r="F22" s="466"/>
      <c r="G22" s="466"/>
      <c r="H22" s="466"/>
      <c r="I22" s="466"/>
    </row>
    <row r="23" spans="1:9" ht="15" customHeight="1">
      <c r="A23" s="467"/>
      <c r="B23" s="285"/>
      <c r="C23" s="285"/>
      <c r="D23" s="285"/>
      <c r="E23" s="285"/>
      <c r="F23" s="285"/>
      <c r="G23" s="285"/>
      <c r="H23" s="285"/>
      <c r="I23" s="285"/>
    </row>
    <row r="24" spans="1:9" ht="19.5" customHeight="1">
      <c r="A24" s="286"/>
      <c r="B24" s="287"/>
      <c r="C24" s="287"/>
      <c r="D24" s="288"/>
      <c r="E24" s="288"/>
      <c r="F24" s="288"/>
      <c r="G24" s="288"/>
      <c r="H24" s="287"/>
      <c r="I24" s="288"/>
    </row>
    <row r="25" spans="1:9" ht="19.5" customHeight="1">
      <c r="A25" s="286"/>
      <c r="B25" s="287"/>
      <c r="C25" s="287"/>
      <c r="D25" s="288"/>
      <c r="E25" s="288"/>
      <c r="F25" s="287"/>
      <c r="G25" s="288"/>
      <c r="H25" s="288"/>
      <c r="I25" s="288"/>
    </row>
    <row r="26" spans="1:9" ht="19.5" customHeight="1">
      <c r="A26" s="286"/>
      <c r="B26" s="287"/>
      <c r="C26" s="287"/>
      <c r="D26" s="288"/>
      <c r="E26" s="288"/>
      <c r="F26" s="287"/>
      <c r="G26" s="288"/>
      <c r="H26" s="288"/>
      <c r="I26" s="288"/>
    </row>
    <row r="27" spans="1:9" ht="19.5" customHeight="1">
      <c r="A27" s="286"/>
      <c r="B27" s="287"/>
      <c r="C27" s="287"/>
      <c r="D27" s="288"/>
      <c r="E27" s="288"/>
      <c r="F27" s="287"/>
      <c r="G27" s="288"/>
      <c r="H27" s="287"/>
      <c r="I27" s="288"/>
    </row>
    <row r="28" spans="1:9" ht="19.5" customHeight="1">
      <c r="A28" s="286"/>
      <c r="B28" s="287"/>
      <c r="C28" s="287"/>
      <c r="D28" s="288"/>
      <c r="E28" s="288"/>
      <c r="F28" s="288"/>
      <c r="G28" s="288"/>
      <c r="H28" s="288"/>
      <c r="I28" s="288"/>
    </row>
    <row r="29" spans="1:9" ht="19.5" customHeight="1">
      <c r="A29" s="286"/>
      <c r="B29" s="287"/>
      <c r="C29" s="287"/>
      <c r="D29" s="288"/>
      <c r="E29" s="288"/>
      <c r="F29" s="288"/>
      <c r="G29" s="288"/>
      <c r="H29" s="288"/>
      <c r="I29" s="288"/>
    </row>
    <row r="30" spans="1:9" ht="19.5" customHeight="1">
      <c r="A30" s="289"/>
      <c r="B30" s="289"/>
      <c r="C30" s="289"/>
      <c r="D30" s="289"/>
      <c r="E30" s="289"/>
      <c r="F30" s="289"/>
      <c r="G30" s="289"/>
      <c r="H30" s="289"/>
      <c r="I30" s="287"/>
    </row>
    <row r="31" spans="1:9" ht="19.5" customHeight="1">
      <c r="A31" s="289"/>
      <c r="B31" s="289"/>
      <c r="C31" s="289"/>
      <c r="D31" s="289"/>
      <c r="E31" s="289"/>
      <c r="F31" s="289"/>
      <c r="G31" s="289"/>
      <c r="H31" s="289"/>
      <c r="I31" s="289"/>
    </row>
    <row r="32" ht="19.5" customHeight="1">
      <c r="A32" s="289"/>
    </row>
    <row r="33" ht="19.5" customHeight="1"/>
    <row r="34" ht="19.5" customHeight="1"/>
    <row r="49" ht="21.75" customHeight="1"/>
    <row r="52" ht="13.5" customHeight="1"/>
  </sheetData>
  <sheetProtection/>
  <mergeCells count="7">
    <mergeCell ref="A5:A6"/>
    <mergeCell ref="B5:C5"/>
    <mergeCell ref="D5:I5"/>
    <mergeCell ref="H21:I21"/>
    <mergeCell ref="A22:A23"/>
    <mergeCell ref="B22:C22"/>
    <mergeCell ref="D22:I22"/>
  </mergeCells>
  <printOptions horizontalCentered="1"/>
  <pageMargins left="0.7874015748031497" right="0.3937007874015748" top="0.7874015748031497" bottom="0.5118110236220472" header="0.5118110236220472" footer="0.5118110236220472"/>
  <pageSetup horizontalDpi="300" verticalDpi="300" orientation="portrait" paperSize="9" r:id="rId1"/>
  <headerFooter alignWithMargins="0">
    <oddFooter>&amp;C-58-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P26"/>
  <sheetViews>
    <sheetView workbookViewId="0" topLeftCell="A7">
      <selection activeCell="E16" sqref="E16:J16"/>
    </sheetView>
  </sheetViews>
  <sheetFormatPr defaultColWidth="9.00390625" defaultRowHeight="13.5"/>
  <cols>
    <col min="1" max="1" width="3.625" style="66" customWidth="1"/>
    <col min="2" max="2" width="13.75390625" style="66" customWidth="1"/>
    <col min="3" max="16" width="8.625" style="66" customWidth="1"/>
    <col min="17" max="16384" width="9.00390625" style="66" customWidth="1"/>
  </cols>
  <sheetData>
    <row r="1" ht="17.25" customHeight="1">
      <c r="B1" s="2" t="s">
        <v>31</v>
      </c>
    </row>
    <row r="3" spans="3:16" ht="15" customHeight="1">
      <c r="C3" s="29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22.5" customHeight="1" thickBot="1">
      <c r="B4" s="291" t="s">
        <v>178</v>
      </c>
      <c r="C4" s="292"/>
      <c r="D4" s="2"/>
      <c r="E4" s="2"/>
      <c r="F4" s="2"/>
      <c r="G4" s="2"/>
      <c r="H4" s="2"/>
      <c r="I4" s="2"/>
      <c r="J4" s="2"/>
      <c r="K4" s="2"/>
      <c r="L4" s="2"/>
      <c r="M4" s="2"/>
      <c r="O4" s="293"/>
      <c r="P4" s="293" t="s">
        <v>179</v>
      </c>
    </row>
    <row r="5" spans="2:16" ht="35.25" customHeight="1">
      <c r="B5" s="423" t="s">
        <v>160</v>
      </c>
      <c r="C5" s="468" t="s">
        <v>180</v>
      </c>
      <c r="D5" s="468" t="s">
        <v>181</v>
      </c>
      <c r="E5" s="468"/>
      <c r="F5" s="468"/>
      <c r="G5" s="468"/>
      <c r="H5" s="468"/>
      <c r="I5" s="468" t="s">
        <v>182</v>
      </c>
      <c r="J5" s="470"/>
      <c r="K5" s="470"/>
      <c r="L5" s="470"/>
      <c r="M5" s="468" t="s">
        <v>183</v>
      </c>
      <c r="N5" s="468"/>
      <c r="O5" s="468"/>
      <c r="P5" s="471"/>
    </row>
    <row r="6" spans="2:16" ht="35.25" customHeight="1">
      <c r="B6" s="424"/>
      <c r="C6" s="469"/>
      <c r="D6" s="294" t="s">
        <v>132</v>
      </c>
      <c r="E6" s="294" t="s">
        <v>184</v>
      </c>
      <c r="F6" s="295" t="s">
        <v>185</v>
      </c>
      <c r="G6" s="296" t="s">
        <v>186</v>
      </c>
      <c r="H6" s="294" t="s">
        <v>187</v>
      </c>
      <c r="I6" s="294" t="s">
        <v>132</v>
      </c>
      <c r="J6" s="294" t="s">
        <v>188</v>
      </c>
      <c r="K6" s="297" t="s">
        <v>189</v>
      </c>
      <c r="L6" s="297" t="s">
        <v>190</v>
      </c>
      <c r="M6" s="297" t="s">
        <v>132</v>
      </c>
      <c r="N6" s="297" t="s">
        <v>191</v>
      </c>
      <c r="O6" s="297" t="s">
        <v>192</v>
      </c>
      <c r="P6" s="298" t="s">
        <v>193</v>
      </c>
    </row>
    <row r="7" spans="2:16" ht="35.25" customHeight="1">
      <c r="B7" s="299" t="s">
        <v>194</v>
      </c>
      <c r="C7" s="270">
        <f>SUM(C8:C9)</f>
        <v>7483</v>
      </c>
      <c r="D7" s="270">
        <f aca="true" t="shared" si="0" ref="D7:P7">SUM(D8:D9)</f>
        <v>5663</v>
      </c>
      <c r="E7" s="270">
        <f t="shared" si="0"/>
        <v>312</v>
      </c>
      <c r="F7" s="270">
        <f t="shared" si="0"/>
        <v>458</v>
      </c>
      <c r="G7" s="270">
        <f t="shared" si="0"/>
        <v>2949</v>
      </c>
      <c r="H7" s="270">
        <f t="shared" si="0"/>
        <v>1944</v>
      </c>
      <c r="I7" s="270">
        <f t="shared" si="0"/>
        <v>1085</v>
      </c>
      <c r="J7" s="270">
        <f t="shared" si="0"/>
        <v>451</v>
      </c>
      <c r="K7" s="270">
        <f t="shared" si="0"/>
        <v>310</v>
      </c>
      <c r="L7" s="270">
        <f t="shared" si="0"/>
        <v>324</v>
      </c>
      <c r="M7" s="270">
        <f t="shared" si="0"/>
        <v>735</v>
      </c>
      <c r="N7" s="300">
        <f t="shared" si="0"/>
        <v>51</v>
      </c>
      <c r="O7" s="300">
        <f t="shared" si="0"/>
        <v>533</v>
      </c>
      <c r="P7" s="301">
        <f t="shared" si="0"/>
        <v>151</v>
      </c>
    </row>
    <row r="8" spans="2:16" ht="35.25" customHeight="1">
      <c r="B8" s="237" t="s">
        <v>62</v>
      </c>
      <c r="C8" s="272">
        <f>SUM(D8+I8+M8)</f>
        <v>6507</v>
      </c>
      <c r="D8" s="272">
        <f>SUM(E8:H8)</f>
        <v>4887</v>
      </c>
      <c r="E8" s="272">
        <v>258</v>
      </c>
      <c r="F8" s="272">
        <v>395</v>
      </c>
      <c r="G8" s="272">
        <v>2575</v>
      </c>
      <c r="H8" s="272">
        <v>1659</v>
      </c>
      <c r="I8" s="272">
        <f>SUM(J8:L8)</f>
        <v>956</v>
      </c>
      <c r="J8" s="272">
        <v>383</v>
      </c>
      <c r="K8" s="302">
        <v>280</v>
      </c>
      <c r="L8" s="302">
        <v>293</v>
      </c>
      <c r="M8" s="272">
        <f>SUM(N8:P8)</f>
        <v>664</v>
      </c>
      <c r="N8" s="302">
        <v>46</v>
      </c>
      <c r="O8" s="302">
        <v>482</v>
      </c>
      <c r="P8" s="303">
        <v>136</v>
      </c>
    </row>
    <row r="9" spans="2:16" ht="35.25" customHeight="1">
      <c r="B9" s="238" t="s">
        <v>111</v>
      </c>
      <c r="C9" s="274">
        <f>SUM(D9+I9+M9)</f>
        <v>976</v>
      </c>
      <c r="D9" s="274">
        <f>SUM(E9:H9)</f>
        <v>776</v>
      </c>
      <c r="E9" s="274">
        <v>54</v>
      </c>
      <c r="F9" s="274">
        <v>63</v>
      </c>
      <c r="G9" s="274">
        <v>374</v>
      </c>
      <c r="H9" s="274">
        <v>285</v>
      </c>
      <c r="I9" s="274">
        <f>SUM(J9:L9)</f>
        <v>129</v>
      </c>
      <c r="J9" s="274">
        <v>68</v>
      </c>
      <c r="K9" s="304">
        <v>30</v>
      </c>
      <c r="L9" s="304">
        <v>31</v>
      </c>
      <c r="M9" s="274">
        <f>SUM(N9:P9)</f>
        <v>71</v>
      </c>
      <c r="N9" s="304">
        <v>5</v>
      </c>
      <c r="O9" s="304">
        <v>51</v>
      </c>
      <c r="P9" s="305">
        <v>15</v>
      </c>
    </row>
    <row r="10" spans="2:16" ht="35.25" customHeight="1">
      <c r="B10" s="299" t="s">
        <v>43</v>
      </c>
      <c r="C10" s="270">
        <f aca="true" t="shared" si="1" ref="C10:P10">SUM(C11:C12)</f>
        <v>7632</v>
      </c>
      <c r="D10" s="270">
        <f t="shared" si="1"/>
        <v>5733</v>
      </c>
      <c r="E10" s="270">
        <f t="shared" si="1"/>
        <v>311</v>
      </c>
      <c r="F10" s="270">
        <f t="shared" si="1"/>
        <v>459</v>
      </c>
      <c r="G10" s="270">
        <f t="shared" si="1"/>
        <v>2993</v>
      </c>
      <c r="H10" s="270">
        <f t="shared" si="1"/>
        <v>1970</v>
      </c>
      <c r="I10" s="270">
        <f t="shared" si="1"/>
        <v>1099</v>
      </c>
      <c r="J10" s="270">
        <f t="shared" si="1"/>
        <v>458</v>
      </c>
      <c r="K10" s="270">
        <f t="shared" si="1"/>
        <v>306</v>
      </c>
      <c r="L10" s="270">
        <f t="shared" si="1"/>
        <v>335</v>
      </c>
      <c r="M10" s="270">
        <f t="shared" si="1"/>
        <v>800</v>
      </c>
      <c r="N10" s="300">
        <f t="shared" si="1"/>
        <v>58</v>
      </c>
      <c r="O10" s="300">
        <f t="shared" si="1"/>
        <v>579</v>
      </c>
      <c r="P10" s="301">
        <f t="shared" si="1"/>
        <v>163</v>
      </c>
    </row>
    <row r="11" spans="2:16" ht="35.25" customHeight="1">
      <c r="B11" s="237" t="s">
        <v>62</v>
      </c>
      <c r="C11" s="272">
        <f>SUM(D11+I11+M11)</f>
        <v>6625</v>
      </c>
      <c r="D11" s="272">
        <f>SUM(E11:H11)</f>
        <v>4931</v>
      </c>
      <c r="E11" s="272">
        <v>256</v>
      </c>
      <c r="F11" s="272">
        <v>396</v>
      </c>
      <c r="G11" s="272">
        <v>2606</v>
      </c>
      <c r="H11" s="272">
        <v>1673</v>
      </c>
      <c r="I11" s="272">
        <f>SUM(J11:L11)</f>
        <v>974</v>
      </c>
      <c r="J11" s="272">
        <v>392</v>
      </c>
      <c r="K11" s="302">
        <v>277</v>
      </c>
      <c r="L11" s="302">
        <v>305</v>
      </c>
      <c r="M11" s="272">
        <f>SUM(N11:P11)</f>
        <v>720</v>
      </c>
      <c r="N11" s="302">
        <v>50</v>
      </c>
      <c r="O11" s="302">
        <v>525</v>
      </c>
      <c r="P11" s="303">
        <v>145</v>
      </c>
    </row>
    <row r="12" spans="2:16" ht="35.25" customHeight="1">
      <c r="B12" s="238" t="s">
        <v>111</v>
      </c>
      <c r="C12" s="274">
        <f>SUM(D12+I12+M12)</f>
        <v>1007</v>
      </c>
      <c r="D12" s="274">
        <f>SUM(E12:H12)</f>
        <v>802</v>
      </c>
      <c r="E12" s="274">
        <v>55</v>
      </c>
      <c r="F12" s="274">
        <v>63</v>
      </c>
      <c r="G12" s="274">
        <v>387</v>
      </c>
      <c r="H12" s="274">
        <v>297</v>
      </c>
      <c r="I12" s="274">
        <f>SUM(J12:L12)</f>
        <v>125</v>
      </c>
      <c r="J12" s="274">
        <v>66</v>
      </c>
      <c r="K12" s="304">
        <v>29</v>
      </c>
      <c r="L12" s="304">
        <v>30</v>
      </c>
      <c r="M12" s="274">
        <f>SUM(N12:P12)</f>
        <v>80</v>
      </c>
      <c r="N12" s="304">
        <v>8</v>
      </c>
      <c r="O12" s="304">
        <v>54</v>
      </c>
      <c r="P12" s="305">
        <v>18</v>
      </c>
    </row>
    <row r="13" spans="2:16" ht="35.25" customHeight="1">
      <c r="B13" s="239" t="s">
        <v>30</v>
      </c>
      <c r="C13" s="306">
        <f>SUM(D13+I13+M13)</f>
        <v>7930</v>
      </c>
      <c r="D13" s="306">
        <f>SUM(E13:H13)</f>
        <v>5840</v>
      </c>
      <c r="E13" s="306">
        <v>314</v>
      </c>
      <c r="F13" s="306">
        <v>459</v>
      </c>
      <c r="G13" s="306">
        <v>3062</v>
      </c>
      <c r="H13" s="306">
        <v>2005</v>
      </c>
      <c r="I13" s="306">
        <f>SUM(J13:L13)</f>
        <v>1166</v>
      </c>
      <c r="J13" s="306">
        <v>474</v>
      </c>
      <c r="K13" s="307">
        <v>332</v>
      </c>
      <c r="L13" s="307">
        <v>360</v>
      </c>
      <c r="M13" s="306">
        <f>SUM(N13:P13)</f>
        <v>924</v>
      </c>
      <c r="N13" s="307">
        <v>67</v>
      </c>
      <c r="O13" s="307">
        <v>653</v>
      </c>
      <c r="P13" s="308">
        <v>204</v>
      </c>
    </row>
    <row r="14" spans="2:16" ht="35.25" customHeight="1">
      <c r="B14" s="240" t="s">
        <v>83</v>
      </c>
      <c r="C14" s="309">
        <f>SUM(D14+I14+M14)</f>
        <v>8111</v>
      </c>
      <c r="D14" s="309">
        <f>SUM(E14:H14)</f>
        <v>5891</v>
      </c>
      <c r="E14" s="309">
        <v>318</v>
      </c>
      <c r="F14" s="309">
        <v>443</v>
      </c>
      <c r="G14" s="309">
        <v>3120</v>
      </c>
      <c r="H14" s="309">
        <v>2010</v>
      </c>
      <c r="I14" s="309">
        <f>SUM(J14:L14)</f>
        <v>1209</v>
      </c>
      <c r="J14" s="309">
        <v>486</v>
      </c>
      <c r="K14" s="310">
        <v>338</v>
      </c>
      <c r="L14" s="310">
        <v>385</v>
      </c>
      <c r="M14" s="309">
        <f>SUM(N14:P14)</f>
        <v>1011</v>
      </c>
      <c r="N14" s="310">
        <v>68</v>
      </c>
      <c r="O14" s="310">
        <v>696</v>
      </c>
      <c r="P14" s="311">
        <v>247</v>
      </c>
    </row>
    <row r="15" spans="2:16" ht="35.25" customHeight="1" thickBot="1">
      <c r="B15" s="241" t="s">
        <v>93</v>
      </c>
      <c r="C15" s="61">
        <f>SUM(D15+I15+M15)</f>
        <v>8253</v>
      </c>
      <c r="D15" s="61">
        <f>SUM(E15:H15)</f>
        <v>5894</v>
      </c>
      <c r="E15" s="61">
        <v>320</v>
      </c>
      <c r="F15" s="61">
        <v>440</v>
      </c>
      <c r="G15" s="61">
        <v>3114</v>
      </c>
      <c r="H15" s="61">
        <v>2020</v>
      </c>
      <c r="I15" s="61">
        <f>SUM(J15:L15)</f>
        <v>1235</v>
      </c>
      <c r="J15" s="61">
        <v>496</v>
      </c>
      <c r="K15" s="312">
        <v>336</v>
      </c>
      <c r="L15" s="312">
        <v>403</v>
      </c>
      <c r="M15" s="61">
        <f>SUM(N15:P15)</f>
        <v>1124</v>
      </c>
      <c r="N15" s="312">
        <v>88</v>
      </c>
      <c r="O15" s="312">
        <v>773</v>
      </c>
      <c r="P15" s="313">
        <v>263</v>
      </c>
    </row>
    <row r="16" spans="2:16" ht="15" customHeight="1">
      <c r="B16" s="472" t="s">
        <v>195</v>
      </c>
      <c r="C16" s="472"/>
      <c r="D16" s="472"/>
      <c r="E16" s="473"/>
      <c r="F16" s="473"/>
      <c r="G16" s="473"/>
      <c r="H16" s="473"/>
      <c r="I16" s="473"/>
      <c r="J16" s="473"/>
      <c r="P16" s="69" t="s">
        <v>176</v>
      </c>
    </row>
    <row r="17" spans="2:10" ht="15" customHeight="1">
      <c r="B17" s="2" t="s">
        <v>196</v>
      </c>
      <c r="C17" s="314"/>
      <c r="D17" s="314"/>
      <c r="E17" s="315"/>
      <c r="F17" s="315"/>
      <c r="G17" s="315"/>
      <c r="H17" s="315"/>
      <c r="I17" s="315"/>
      <c r="J17" s="315"/>
    </row>
    <row r="18" spans="2:10" ht="15" customHeight="1">
      <c r="B18" s="316"/>
      <c r="C18" s="287"/>
      <c r="D18" s="287"/>
      <c r="E18" s="288"/>
      <c r="F18" s="288"/>
      <c r="G18" s="288"/>
      <c r="H18" s="288"/>
      <c r="I18" s="287"/>
      <c r="J18" s="288"/>
    </row>
    <row r="19" spans="2:10" ht="15" customHeight="1">
      <c r="B19" s="316"/>
      <c r="C19" s="287"/>
      <c r="D19" s="287"/>
      <c r="E19" s="288"/>
      <c r="F19" s="288"/>
      <c r="G19" s="287"/>
      <c r="H19" s="288"/>
      <c r="I19" s="288"/>
      <c r="J19" s="288"/>
    </row>
    <row r="20" spans="2:10" ht="15" customHeight="1">
      <c r="B20" s="316"/>
      <c r="C20" s="287"/>
      <c r="D20" s="287"/>
      <c r="E20" s="288"/>
      <c r="F20" s="288"/>
      <c r="G20" s="287"/>
      <c r="H20" s="288"/>
      <c r="I20" s="288"/>
      <c r="J20" s="288"/>
    </row>
    <row r="21" spans="2:10" ht="19.5" customHeight="1">
      <c r="B21" s="316"/>
      <c r="C21" s="287"/>
      <c r="D21" s="287"/>
      <c r="E21" s="288"/>
      <c r="F21" s="288"/>
      <c r="G21" s="287"/>
      <c r="H21" s="288"/>
      <c r="I21" s="287"/>
      <c r="J21" s="288"/>
    </row>
    <row r="22" spans="2:10" ht="19.5" customHeight="1">
      <c r="B22" s="316"/>
      <c r="C22" s="287"/>
      <c r="D22" s="287"/>
      <c r="E22" s="288"/>
      <c r="F22" s="288"/>
      <c r="G22" s="288"/>
      <c r="H22" s="288"/>
      <c r="I22" s="288"/>
      <c r="J22" s="288"/>
    </row>
    <row r="23" spans="2:10" ht="19.5" customHeight="1">
      <c r="B23" s="316"/>
      <c r="C23" s="287"/>
      <c r="D23" s="287"/>
      <c r="E23" s="288"/>
      <c r="F23" s="288"/>
      <c r="G23" s="288"/>
      <c r="H23" s="288"/>
      <c r="I23" s="288"/>
      <c r="J23" s="288"/>
    </row>
    <row r="24" spans="2:10" ht="19.5" customHeight="1">
      <c r="B24" s="91"/>
      <c r="C24" s="91"/>
      <c r="D24" s="91"/>
      <c r="E24" s="91"/>
      <c r="F24" s="91"/>
      <c r="G24" s="91"/>
      <c r="H24" s="91"/>
      <c r="I24" s="91"/>
      <c r="J24" s="317"/>
    </row>
    <row r="25" spans="2:10" ht="19.5" customHeight="1">
      <c r="B25" s="91"/>
      <c r="C25" s="91"/>
      <c r="D25" s="91"/>
      <c r="E25" s="91"/>
      <c r="F25" s="91"/>
      <c r="G25" s="91"/>
      <c r="H25" s="91"/>
      <c r="I25" s="91"/>
      <c r="J25" s="91"/>
    </row>
    <row r="26" ht="19.5" customHeight="1">
      <c r="B26" s="91"/>
    </row>
    <row r="27" ht="19.5" customHeight="1"/>
    <row r="28" ht="19.5" customHeight="1"/>
    <row r="43" ht="21.75" customHeight="1"/>
    <row r="46" ht="13.5" customHeight="1"/>
  </sheetData>
  <sheetProtection/>
  <mergeCells count="7">
    <mergeCell ref="B5:B6"/>
    <mergeCell ref="C5:C6"/>
    <mergeCell ref="D5:H5"/>
    <mergeCell ref="I5:L5"/>
    <mergeCell ref="M5:P5"/>
    <mergeCell ref="B16:D16"/>
    <mergeCell ref="E16:J16"/>
  </mergeCells>
  <printOptions horizontalCentered="1"/>
  <pageMargins left="0.5905511811023623" right="0.3937007874015748" top="0.984251968503937" bottom="0.5118110236220472" header="0.5118110236220472" footer="0.5118110236220472"/>
  <pageSetup horizontalDpi="300" verticalDpi="300" orientation="landscape" paperSize="9" r:id="rId2"/>
  <headerFooter alignWithMargins="0">
    <oddFooter>&amp;C-48-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A1">
      <selection activeCell="F16" sqref="F16"/>
    </sheetView>
  </sheetViews>
  <sheetFormatPr defaultColWidth="9.00390625" defaultRowHeight="13.5"/>
  <cols>
    <col min="1" max="1" width="13.125" style="226" customWidth="1"/>
    <col min="2" max="2" width="7.125" style="226" bestFit="1" customWidth="1"/>
    <col min="3" max="3" width="5.50390625" style="226" bestFit="1" customWidth="1"/>
    <col min="4" max="8" width="5.625" style="226" customWidth="1"/>
    <col min="9" max="13" width="6.875" style="226" customWidth="1"/>
    <col min="14" max="15" width="7.625" style="226" customWidth="1"/>
    <col min="16" max="16384" width="9.00390625" style="226" customWidth="1"/>
  </cols>
  <sheetData>
    <row r="1" spans="1:8" ht="15" customHeight="1">
      <c r="A1" s="226" t="s">
        <v>31</v>
      </c>
      <c r="B1" s="318"/>
      <c r="C1" s="318"/>
      <c r="D1" s="318"/>
      <c r="E1" s="318"/>
      <c r="F1" s="318"/>
      <c r="G1" s="318"/>
      <c r="H1" s="318"/>
    </row>
    <row r="2" spans="2:8" ht="15" customHeight="1">
      <c r="B2" s="318"/>
      <c r="C2" s="318"/>
      <c r="D2" s="318"/>
      <c r="E2" s="318"/>
      <c r="F2" s="318"/>
      <c r="G2" s="318"/>
      <c r="H2" s="318"/>
    </row>
    <row r="3" ht="15" customHeight="1">
      <c r="A3" s="319"/>
    </row>
    <row r="4" spans="1:13" ht="22.5" customHeight="1" thickBot="1">
      <c r="A4" s="320" t="s">
        <v>197</v>
      </c>
      <c r="K4" s="321"/>
      <c r="M4" s="230" t="s">
        <v>198</v>
      </c>
    </row>
    <row r="5" spans="1:13" ht="20.25" customHeight="1">
      <c r="A5" s="474" t="s">
        <v>199</v>
      </c>
      <c r="B5" s="475"/>
      <c r="C5" s="322" t="s">
        <v>200</v>
      </c>
      <c r="D5" s="478" t="s">
        <v>201</v>
      </c>
      <c r="E5" s="479"/>
      <c r="F5" s="480"/>
      <c r="G5" s="480"/>
      <c r="H5" s="481"/>
      <c r="I5" s="478" t="s">
        <v>202</v>
      </c>
      <c r="J5" s="479"/>
      <c r="K5" s="480"/>
      <c r="L5" s="480"/>
      <c r="M5" s="481"/>
    </row>
    <row r="6" spans="1:13" ht="33.75" customHeight="1" thickBot="1">
      <c r="A6" s="476"/>
      <c r="B6" s="477"/>
      <c r="C6" s="323" t="s">
        <v>203</v>
      </c>
      <c r="D6" s="324" t="s">
        <v>204</v>
      </c>
      <c r="E6" s="325" t="s">
        <v>205</v>
      </c>
      <c r="F6" s="326" t="s">
        <v>206</v>
      </c>
      <c r="G6" s="326" t="s">
        <v>207</v>
      </c>
      <c r="H6" s="327" t="s">
        <v>208</v>
      </c>
      <c r="I6" s="324" t="s">
        <v>204</v>
      </c>
      <c r="J6" s="325" t="s">
        <v>205</v>
      </c>
      <c r="K6" s="326" t="s">
        <v>206</v>
      </c>
      <c r="L6" s="326" t="s">
        <v>207</v>
      </c>
      <c r="M6" s="327" t="s">
        <v>208</v>
      </c>
    </row>
    <row r="7" spans="1:13" ht="15" customHeight="1">
      <c r="A7" s="328" t="s">
        <v>209</v>
      </c>
      <c r="B7" s="329" t="s">
        <v>210</v>
      </c>
      <c r="C7" s="328" t="s">
        <v>211</v>
      </c>
      <c r="D7" s="330">
        <v>13</v>
      </c>
      <c r="E7" s="331">
        <v>14</v>
      </c>
      <c r="F7" s="332">
        <v>13</v>
      </c>
      <c r="G7" s="332">
        <v>13</v>
      </c>
      <c r="H7" s="333">
        <v>13</v>
      </c>
      <c r="I7" s="330">
        <v>151</v>
      </c>
      <c r="J7" s="331">
        <v>159</v>
      </c>
      <c r="K7" s="332">
        <v>137</v>
      </c>
      <c r="L7" s="334">
        <v>134</v>
      </c>
      <c r="M7" s="335">
        <v>144</v>
      </c>
    </row>
    <row r="8" spans="1:13" ht="15" customHeight="1">
      <c r="A8" s="336" t="s">
        <v>212</v>
      </c>
      <c r="B8" s="337" t="s">
        <v>213</v>
      </c>
      <c r="C8" s="338" t="s">
        <v>213</v>
      </c>
      <c r="D8" s="339">
        <v>10</v>
      </c>
      <c r="E8" s="340">
        <v>14</v>
      </c>
      <c r="F8" s="75">
        <v>13</v>
      </c>
      <c r="G8" s="75">
        <v>13</v>
      </c>
      <c r="H8" s="77">
        <v>12</v>
      </c>
      <c r="I8" s="339">
        <v>152</v>
      </c>
      <c r="J8" s="340">
        <v>147</v>
      </c>
      <c r="K8" s="75">
        <v>139</v>
      </c>
      <c r="L8" s="341">
        <v>130</v>
      </c>
      <c r="M8" s="342">
        <v>113</v>
      </c>
    </row>
    <row r="9" spans="1:13" ht="15" customHeight="1">
      <c r="A9" s="336" t="s">
        <v>214</v>
      </c>
      <c r="B9" s="337" t="s">
        <v>213</v>
      </c>
      <c r="C9" s="338" t="s">
        <v>213</v>
      </c>
      <c r="D9" s="339">
        <v>17</v>
      </c>
      <c r="E9" s="340">
        <v>20</v>
      </c>
      <c r="F9" s="75">
        <v>16</v>
      </c>
      <c r="G9" s="75">
        <v>18</v>
      </c>
      <c r="H9" s="77">
        <v>21</v>
      </c>
      <c r="I9" s="339">
        <v>148</v>
      </c>
      <c r="J9" s="340">
        <v>144</v>
      </c>
      <c r="K9" s="75">
        <v>131</v>
      </c>
      <c r="L9" s="341">
        <v>134</v>
      </c>
      <c r="M9" s="342">
        <v>136</v>
      </c>
    </row>
    <row r="10" spans="1:13" ht="15" customHeight="1">
      <c r="A10" s="336" t="s">
        <v>215</v>
      </c>
      <c r="B10" s="337" t="s">
        <v>213</v>
      </c>
      <c r="C10" s="338" t="s">
        <v>213</v>
      </c>
      <c r="D10" s="339">
        <v>13</v>
      </c>
      <c r="E10" s="340">
        <v>15</v>
      </c>
      <c r="F10" s="75">
        <v>11</v>
      </c>
      <c r="G10" s="75">
        <v>16</v>
      </c>
      <c r="H10" s="77">
        <v>15</v>
      </c>
      <c r="I10" s="339">
        <v>157</v>
      </c>
      <c r="J10" s="340">
        <v>156</v>
      </c>
      <c r="K10" s="75">
        <v>157</v>
      </c>
      <c r="L10" s="341">
        <v>162</v>
      </c>
      <c r="M10" s="342">
        <v>168</v>
      </c>
    </row>
    <row r="11" spans="1:13" ht="15" customHeight="1">
      <c r="A11" s="336" t="s">
        <v>216</v>
      </c>
      <c r="B11" s="337" t="s">
        <v>213</v>
      </c>
      <c r="C11" s="338" t="s">
        <v>213</v>
      </c>
      <c r="D11" s="339">
        <v>6</v>
      </c>
      <c r="E11" s="340">
        <v>9</v>
      </c>
      <c r="F11" s="75">
        <v>16</v>
      </c>
      <c r="G11" s="75">
        <v>10</v>
      </c>
      <c r="H11" s="77">
        <v>12</v>
      </c>
      <c r="I11" s="339">
        <v>65</v>
      </c>
      <c r="J11" s="340">
        <v>65</v>
      </c>
      <c r="K11" s="75">
        <v>71</v>
      </c>
      <c r="L11" s="341">
        <v>73</v>
      </c>
      <c r="M11" s="342">
        <v>89</v>
      </c>
    </row>
    <row r="12" spans="1:13" ht="15" customHeight="1">
      <c r="A12" s="336" t="s">
        <v>217</v>
      </c>
      <c r="B12" s="337" t="s">
        <v>213</v>
      </c>
      <c r="C12" s="338" t="s">
        <v>213</v>
      </c>
      <c r="D12" s="339">
        <v>14</v>
      </c>
      <c r="E12" s="340">
        <v>17</v>
      </c>
      <c r="F12" s="75">
        <v>20</v>
      </c>
      <c r="G12" s="75">
        <v>20</v>
      </c>
      <c r="H12" s="77">
        <v>20</v>
      </c>
      <c r="I12" s="339">
        <v>155</v>
      </c>
      <c r="J12" s="340">
        <v>163</v>
      </c>
      <c r="K12" s="75">
        <v>174</v>
      </c>
      <c r="L12" s="341">
        <v>166</v>
      </c>
      <c r="M12" s="342">
        <v>174</v>
      </c>
    </row>
    <row r="13" spans="1:13" ht="15" customHeight="1">
      <c r="A13" s="336" t="s">
        <v>218</v>
      </c>
      <c r="B13" s="337" t="s">
        <v>213</v>
      </c>
      <c r="C13" s="338" t="s">
        <v>213</v>
      </c>
      <c r="D13" s="339">
        <v>7</v>
      </c>
      <c r="E13" s="340">
        <v>9</v>
      </c>
      <c r="F13" s="75">
        <v>10</v>
      </c>
      <c r="G13" s="75">
        <v>9</v>
      </c>
      <c r="H13" s="77">
        <v>11</v>
      </c>
      <c r="I13" s="339">
        <v>89</v>
      </c>
      <c r="J13" s="340">
        <v>86</v>
      </c>
      <c r="K13" s="75">
        <v>91</v>
      </c>
      <c r="L13" s="341">
        <v>84</v>
      </c>
      <c r="M13" s="342">
        <v>89</v>
      </c>
    </row>
    <row r="14" spans="1:13" ht="15" customHeight="1">
      <c r="A14" s="343" t="s">
        <v>219</v>
      </c>
      <c r="B14" s="344" t="s">
        <v>213</v>
      </c>
      <c r="C14" s="345" t="s">
        <v>213</v>
      </c>
      <c r="D14" s="346">
        <v>10</v>
      </c>
      <c r="E14" s="347">
        <v>12</v>
      </c>
      <c r="F14" s="79">
        <v>13</v>
      </c>
      <c r="G14" s="79">
        <v>17</v>
      </c>
      <c r="H14" s="80">
        <v>18</v>
      </c>
      <c r="I14" s="346">
        <v>75</v>
      </c>
      <c r="J14" s="347">
        <v>70</v>
      </c>
      <c r="K14" s="79">
        <v>67</v>
      </c>
      <c r="L14" s="100">
        <v>88</v>
      </c>
      <c r="M14" s="101">
        <v>107</v>
      </c>
    </row>
    <row r="15" spans="1:19" ht="15" customHeight="1">
      <c r="A15" s="348" t="s">
        <v>220</v>
      </c>
      <c r="B15" s="349" t="s">
        <v>213</v>
      </c>
      <c r="C15" s="348" t="s">
        <v>213</v>
      </c>
      <c r="D15" s="350">
        <v>10</v>
      </c>
      <c r="E15" s="351">
        <v>12</v>
      </c>
      <c r="F15" s="352">
        <v>14</v>
      </c>
      <c r="G15" s="352">
        <v>14</v>
      </c>
      <c r="H15" s="353">
        <v>12</v>
      </c>
      <c r="I15" s="350">
        <v>131</v>
      </c>
      <c r="J15" s="351">
        <v>124</v>
      </c>
      <c r="K15" s="352">
        <v>139</v>
      </c>
      <c r="L15" s="354">
        <v>147</v>
      </c>
      <c r="M15" s="355">
        <v>159</v>
      </c>
      <c r="N15" s="323"/>
      <c r="O15" s="323"/>
      <c r="P15" s="356"/>
      <c r="Q15" s="356"/>
      <c r="R15" s="356"/>
      <c r="S15" s="356"/>
    </row>
    <row r="16" spans="1:19" ht="15" customHeight="1">
      <c r="A16" s="336" t="s">
        <v>221</v>
      </c>
      <c r="B16" s="337" t="s">
        <v>213</v>
      </c>
      <c r="C16" s="336" t="s">
        <v>213</v>
      </c>
      <c r="D16" s="339">
        <v>10</v>
      </c>
      <c r="E16" s="340">
        <v>12</v>
      </c>
      <c r="F16" s="75">
        <v>14</v>
      </c>
      <c r="G16" s="75">
        <v>13</v>
      </c>
      <c r="H16" s="77">
        <v>13</v>
      </c>
      <c r="I16" s="339">
        <v>78</v>
      </c>
      <c r="J16" s="340">
        <v>79</v>
      </c>
      <c r="K16" s="75">
        <v>79</v>
      </c>
      <c r="L16" s="341">
        <v>84</v>
      </c>
      <c r="M16" s="357">
        <v>81</v>
      </c>
      <c r="N16" s="323"/>
      <c r="O16" s="323"/>
      <c r="P16" s="356"/>
      <c r="Q16" s="356"/>
      <c r="R16" s="356"/>
      <c r="S16" s="356"/>
    </row>
    <row r="17" spans="1:19" ht="15" customHeight="1">
      <c r="A17" s="336" t="s">
        <v>222</v>
      </c>
      <c r="B17" s="337" t="s">
        <v>213</v>
      </c>
      <c r="C17" s="338" t="s">
        <v>213</v>
      </c>
      <c r="D17" s="339">
        <v>4</v>
      </c>
      <c r="E17" s="340">
        <v>5</v>
      </c>
      <c r="F17" s="75">
        <v>4</v>
      </c>
      <c r="G17" s="75">
        <v>6</v>
      </c>
      <c r="H17" s="77">
        <v>5</v>
      </c>
      <c r="I17" s="339">
        <v>36</v>
      </c>
      <c r="J17" s="340">
        <v>28</v>
      </c>
      <c r="K17" s="75">
        <v>45</v>
      </c>
      <c r="L17" s="341">
        <v>38</v>
      </c>
      <c r="M17" s="357">
        <v>49</v>
      </c>
      <c r="N17" s="323"/>
      <c r="O17" s="323"/>
      <c r="P17" s="356"/>
      <c r="Q17" s="356"/>
      <c r="R17" s="356"/>
      <c r="S17" s="356"/>
    </row>
    <row r="18" spans="1:19" ht="15" customHeight="1">
      <c r="A18" s="336" t="s">
        <v>223</v>
      </c>
      <c r="B18" s="337" t="s">
        <v>224</v>
      </c>
      <c r="C18" s="338" t="s">
        <v>213</v>
      </c>
      <c r="D18" s="339">
        <v>9</v>
      </c>
      <c r="E18" s="340">
        <v>8</v>
      </c>
      <c r="F18" s="75">
        <v>9</v>
      </c>
      <c r="G18" s="75">
        <v>8</v>
      </c>
      <c r="H18" s="77">
        <v>8</v>
      </c>
      <c r="I18" s="339">
        <v>94</v>
      </c>
      <c r="J18" s="340">
        <v>97</v>
      </c>
      <c r="K18" s="75">
        <v>94</v>
      </c>
      <c r="L18" s="341">
        <v>81</v>
      </c>
      <c r="M18" s="357">
        <v>92</v>
      </c>
      <c r="N18" s="323"/>
      <c r="O18" s="323"/>
      <c r="P18" s="356"/>
      <c r="Q18" s="356"/>
      <c r="R18" s="356"/>
      <c r="S18" s="356"/>
    </row>
    <row r="19" spans="1:19" ht="15" customHeight="1">
      <c r="A19" s="336" t="s">
        <v>225</v>
      </c>
      <c r="B19" s="337" t="s">
        <v>213</v>
      </c>
      <c r="C19" s="338" t="s">
        <v>213</v>
      </c>
      <c r="D19" s="339">
        <v>3</v>
      </c>
      <c r="E19" s="340">
        <v>6</v>
      </c>
      <c r="F19" s="75">
        <v>4</v>
      </c>
      <c r="G19" s="75">
        <v>4</v>
      </c>
      <c r="H19" s="77">
        <v>4</v>
      </c>
      <c r="I19" s="339">
        <v>43</v>
      </c>
      <c r="J19" s="340">
        <v>41</v>
      </c>
      <c r="K19" s="75">
        <v>40</v>
      </c>
      <c r="L19" s="341">
        <v>37</v>
      </c>
      <c r="M19" s="357">
        <v>39</v>
      </c>
      <c r="N19" s="323"/>
      <c r="O19" s="323"/>
      <c r="P19" s="356"/>
      <c r="Q19" s="356"/>
      <c r="R19" s="356"/>
      <c r="S19" s="356"/>
    </row>
    <row r="20" spans="1:19" ht="15" customHeight="1">
      <c r="A20" s="336" t="s">
        <v>226</v>
      </c>
      <c r="B20" s="337" t="s">
        <v>213</v>
      </c>
      <c r="C20" s="338" t="s">
        <v>213</v>
      </c>
      <c r="D20" s="339">
        <v>4</v>
      </c>
      <c r="E20" s="340">
        <v>5</v>
      </c>
      <c r="F20" s="75">
        <v>5</v>
      </c>
      <c r="G20" s="75">
        <v>5</v>
      </c>
      <c r="H20" s="77">
        <v>5</v>
      </c>
      <c r="I20" s="339">
        <v>41</v>
      </c>
      <c r="J20" s="340">
        <v>45</v>
      </c>
      <c r="K20" s="75">
        <v>40</v>
      </c>
      <c r="L20" s="341">
        <v>41</v>
      </c>
      <c r="M20" s="357">
        <v>36</v>
      </c>
      <c r="N20" s="323"/>
      <c r="O20" s="323"/>
      <c r="P20" s="356"/>
      <c r="Q20" s="356"/>
      <c r="R20" s="356"/>
      <c r="S20" s="356"/>
    </row>
    <row r="21" spans="1:19" ht="15" customHeight="1">
      <c r="A21" s="343" t="s">
        <v>227</v>
      </c>
      <c r="B21" s="344" t="s">
        <v>213</v>
      </c>
      <c r="C21" s="345" t="s">
        <v>213</v>
      </c>
      <c r="D21" s="346">
        <v>8</v>
      </c>
      <c r="E21" s="347">
        <v>10</v>
      </c>
      <c r="F21" s="79">
        <v>11</v>
      </c>
      <c r="G21" s="79">
        <v>11</v>
      </c>
      <c r="H21" s="80">
        <v>10</v>
      </c>
      <c r="I21" s="346">
        <v>106</v>
      </c>
      <c r="J21" s="347">
        <v>103</v>
      </c>
      <c r="K21" s="79">
        <v>108</v>
      </c>
      <c r="L21" s="100">
        <v>104</v>
      </c>
      <c r="M21" s="358">
        <v>111</v>
      </c>
      <c r="N21" s="323"/>
      <c r="O21" s="323"/>
      <c r="P21" s="356"/>
      <c r="Q21" s="356"/>
      <c r="R21" s="356"/>
      <c r="S21" s="356"/>
    </row>
    <row r="22" spans="1:19" ht="15" customHeight="1">
      <c r="A22" s="348" t="s">
        <v>228</v>
      </c>
      <c r="B22" s="349" t="s">
        <v>213</v>
      </c>
      <c r="C22" s="359" t="s">
        <v>213</v>
      </c>
      <c r="D22" s="350">
        <v>5</v>
      </c>
      <c r="E22" s="351">
        <v>5</v>
      </c>
      <c r="F22" s="352">
        <v>6</v>
      </c>
      <c r="G22" s="352">
        <v>4</v>
      </c>
      <c r="H22" s="353">
        <v>5</v>
      </c>
      <c r="I22" s="350">
        <v>55</v>
      </c>
      <c r="J22" s="351">
        <v>59</v>
      </c>
      <c r="K22" s="352">
        <v>54</v>
      </c>
      <c r="L22" s="354">
        <v>50</v>
      </c>
      <c r="M22" s="355">
        <v>55</v>
      </c>
      <c r="N22" s="323"/>
      <c r="O22" s="323"/>
      <c r="P22" s="356"/>
      <c r="Q22" s="356"/>
      <c r="R22" s="356"/>
      <c r="S22" s="356"/>
    </row>
    <row r="23" spans="1:19" ht="15" customHeight="1">
      <c r="A23" s="336" t="s">
        <v>229</v>
      </c>
      <c r="B23" s="337" t="s">
        <v>213</v>
      </c>
      <c r="C23" s="338" t="s">
        <v>213</v>
      </c>
      <c r="D23" s="339">
        <v>8</v>
      </c>
      <c r="E23" s="340">
        <v>8</v>
      </c>
      <c r="F23" s="75">
        <v>9</v>
      </c>
      <c r="G23" s="75">
        <v>9</v>
      </c>
      <c r="H23" s="77">
        <v>10</v>
      </c>
      <c r="I23" s="339">
        <v>84</v>
      </c>
      <c r="J23" s="340">
        <v>75</v>
      </c>
      <c r="K23" s="75">
        <v>77</v>
      </c>
      <c r="L23" s="341">
        <v>71</v>
      </c>
      <c r="M23" s="357">
        <v>73</v>
      </c>
      <c r="N23" s="323"/>
      <c r="O23" s="323"/>
      <c r="P23" s="356"/>
      <c r="Q23" s="356"/>
      <c r="R23" s="356"/>
      <c r="S23" s="356"/>
    </row>
    <row r="24" spans="1:19" ht="15" customHeight="1">
      <c r="A24" s="336" t="s">
        <v>230</v>
      </c>
      <c r="B24" s="337" t="s">
        <v>213</v>
      </c>
      <c r="C24" s="338" t="s">
        <v>213</v>
      </c>
      <c r="D24" s="339">
        <v>3</v>
      </c>
      <c r="E24" s="340">
        <v>4</v>
      </c>
      <c r="F24" s="75">
        <v>5</v>
      </c>
      <c r="G24" s="75">
        <v>6</v>
      </c>
      <c r="H24" s="77">
        <v>5</v>
      </c>
      <c r="I24" s="339">
        <v>46</v>
      </c>
      <c r="J24" s="340">
        <v>43</v>
      </c>
      <c r="K24" s="75">
        <v>40</v>
      </c>
      <c r="L24" s="341">
        <v>41</v>
      </c>
      <c r="M24" s="357">
        <v>44</v>
      </c>
      <c r="N24" s="323"/>
      <c r="O24" s="323"/>
      <c r="P24" s="356"/>
      <c r="Q24" s="356"/>
      <c r="R24" s="356"/>
      <c r="S24" s="356"/>
    </row>
    <row r="25" spans="1:19" ht="15" customHeight="1">
      <c r="A25" s="343" t="s">
        <v>231</v>
      </c>
      <c r="B25" s="344" t="s">
        <v>213</v>
      </c>
      <c r="C25" s="345" t="s">
        <v>213</v>
      </c>
      <c r="D25" s="346">
        <v>11</v>
      </c>
      <c r="E25" s="347">
        <v>11</v>
      </c>
      <c r="F25" s="79">
        <v>12</v>
      </c>
      <c r="G25" s="79">
        <v>11</v>
      </c>
      <c r="H25" s="80">
        <v>12</v>
      </c>
      <c r="I25" s="346">
        <v>89</v>
      </c>
      <c r="J25" s="347">
        <v>94</v>
      </c>
      <c r="K25" s="79">
        <v>83</v>
      </c>
      <c r="L25" s="100">
        <v>87</v>
      </c>
      <c r="M25" s="358">
        <v>90</v>
      </c>
      <c r="N25" s="323"/>
      <c r="O25" s="323"/>
      <c r="P25" s="356"/>
      <c r="Q25" s="356"/>
      <c r="R25" s="356"/>
      <c r="S25" s="356"/>
    </row>
    <row r="26" spans="1:19" ht="15" customHeight="1">
      <c r="A26" s="348" t="s">
        <v>232</v>
      </c>
      <c r="B26" s="349" t="s">
        <v>213</v>
      </c>
      <c r="C26" s="359" t="s">
        <v>213</v>
      </c>
      <c r="D26" s="350">
        <v>5</v>
      </c>
      <c r="E26" s="351">
        <v>5</v>
      </c>
      <c r="F26" s="352">
        <v>5</v>
      </c>
      <c r="G26" s="352">
        <v>5</v>
      </c>
      <c r="H26" s="353">
        <v>5</v>
      </c>
      <c r="I26" s="350">
        <v>52</v>
      </c>
      <c r="J26" s="351">
        <v>56</v>
      </c>
      <c r="K26" s="352">
        <v>47</v>
      </c>
      <c r="L26" s="354">
        <v>51</v>
      </c>
      <c r="M26" s="355">
        <v>53</v>
      </c>
      <c r="N26" s="323"/>
      <c r="O26" s="323"/>
      <c r="P26" s="356"/>
      <c r="Q26" s="356"/>
      <c r="R26" s="356"/>
      <c r="S26" s="356"/>
    </row>
    <row r="27" spans="1:19" ht="15" customHeight="1">
      <c r="A27" s="336" t="s">
        <v>233</v>
      </c>
      <c r="B27" s="337" t="s">
        <v>213</v>
      </c>
      <c r="C27" s="338" t="s">
        <v>213</v>
      </c>
      <c r="D27" s="339">
        <v>7</v>
      </c>
      <c r="E27" s="340">
        <v>8</v>
      </c>
      <c r="F27" s="75">
        <v>9</v>
      </c>
      <c r="G27" s="75">
        <v>10</v>
      </c>
      <c r="H27" s="77">
        <v>10</v>
      </c>
      <c r="I27" s="339">
        <v>85</v>
      </c>
      <c r="J27" s="340">
        <v>77</v>
      </c>
      <c r="K27" s="75">
        <v>89</v>
      </c>
      <c r="L27" s="341">
        <v>96</v>
      </c>
      <c r="M27" s="357">
        <v>91</v>
      </c>
      <c r="N27" s="323"/>
      <c r="O27" s="323"/>
      <c r="P27" s="356"/>
      <c r="Q27" s="356"/>
      <c r="R27" s="356"/>
      <c r="S27" s="356"/>
    </row>
    <row r="28" spans="1:19" ht="15" customHeight="1">
      <c r="A28" s="343" t="s">
        <v>234</v>
      </c>
      <c r="B28" s="344" t="s">
        <v>213</v>
      </c>
      <c r="C28" s="345" t="s">
        <v>213</v>
      </c>
      <c r="D28" s="346">
        <v>10</v>
      </c>
      <c r="E28" s="347">
        <v>12</v>
      </c>
      <c r="F28" s="79">
        <v>15</v>
      </c>
      <c r="G28" s="79">
        <v>14</v>
      </c>
      <c r="H28" s="80">
        <v>15</v>
      </c>
      <c r="I28" s="346">
        <v>102</v>
      </c>
      <c r="J28" s="347">
        <v>105</v>
      </c>
      <c r="K28" s="79">
        <v>113</v>
      </c>
      <c r="L28" s="100">
        <v>104</v>
      </c>
      <c r="M28" s="358">
        <v>98</v>
      </c>
      <c r="N28" s="323"/>
      <c r="O28" s="323"/>
      <c r="P28" s="356"/>
      <c r="Q28" s="356"/>
      <c r="R28" s="356"/>
      <c r="S28" s="356"/>
    </row>
    <row r="29" spans="1:19" ht="15" customHeight="1">
      <c r="A29" s="348" t="s">
        <v>235</v>
      </c>
      <c r="B29" s="349" t="s">
        <v>213</v>
      </c>
      <c r="C29" s="359" t="s">
        <v>213</v>
      </c>
      <c r="D29" s="350">
        <v>12</v>
      </c>
      <c r="E29" s="351">
        <v>12</v>
      </c>
      <c r="F29" s="352">
        <v>15</v>
      </c>
      <c r="G29" s="352">
        <v>16</v>
      </c>
      <c r="H29" s="353">
        <v>17</v>
      </c>
      <c r="I29" s="350">
        <v>101</v>
      </c>
      <c r="J29" s="351">
        <v>90</v>
      </c>
      <c r="K29" s="352">
        <v>101</v>
      </c>
      <c r="L29" s="354">
        <v>101</v>
      </c>
      <c r="M29" s="355">
        <v>102</v>
      </c>
      <c r="N29" s="323"/>
      <c r="O29" s="323"/>
      <c r="P29" s="356"/>
      <c r="Q29" s="356"/>
      <c r="R29" s="356"/>
      <c r="S29" s="356"/>
    </row>
    <row r="30" spans="1:19" ht="15" customHeight="1">
      <c r="A30" s="336" t="s">
        <v>236</v>
      </c>
      <c r="B30" s="337" t="s">
        <v>213</v>
      </c>
      <c r="C30" s="338" t="s">
        <v>213</v>
      </c>
      <c r="D30" s="339">
        <v>13</v>
      </c>
      <c r="E30" s="340">
        <v>15</v>
      </c>
      <c r="F30" s="75">
        <v>8</v>
      </c>
      <c r="G30" s="75">
        <v>9</v>
      </c>
      <c r="H30" s="77">
        <v>8</v>
      </c>
      <c r="I30" s="339">
        <v>108</v>
      </c>
      <c r="J30" s="340">
        <v>103</v>
      </c>
      <c r="K30" s="75">
        <v>104</v>
      </c>
      <c r="L30" s="341">
        <v>104</v>
      </c>
      <c r="M30" s="357">
        <v>89</v>
      </c>
      <c r="N30" s="323"/>
      <c r="O30" s="323"/>
      <c r="P30" s="356"/>
      <c r="Q30" s="356"/>
      <c r="R30" s="356"/>
      <c r="S30" s="356"/>
    </row>
    <row r="31" spans="1:19" ht="15" customHeight="1" thickBot="1">
      <c r="A31" s="360" t="s">
        <v>237</v>
      </c>
      <c r="B31" s="361" t="s">
        <v>213</v>
      </c>
      <c r="C31" s="362" t="s">
        <v>213</v>
      </c>
      <c r="D31" s="363">
        <v>17</v>
      </c>
      <c r="E31" s="364">
        <v>18</v>
      </c>
      <c r="F31" s="365">
        <v>11</v>
      </c>
      <c r="G31" s="365">
        <v>12</v>
      </c>
      <c r="H31" s="366">
        <v>10</v>
      </c>
      <c r="I31" s="363">
        <v>107</v>
      </c>
      <c r="J31" s="364">
        <v>106</v>
      </c>
      <c r="K31" s="365">
        <v>99</v>
      </c>
      <c r="L31" s="103">
        <v>91</v>
      </c>
      <c r="M31" s="367">
        <v>98</v>
      </c>
      <c r="N31" s="323"/>
      <c r="O31" s="323"/>
      <c r="P31" s="356"/>
      <c r="Q31" s="356"/>
      <c r="R31" s="356"/>
      <c r="S31" s="356"/>
    </row>
    <row r="32" spans="1:13" ht="15" customHeight="1">
      <c r="A32" s="328" t="s">
        <v>238</v>
      </c>
      <c r="B32" s="329" t="s">
        <v>210</v>
      </c>
      <c r="C32" s="368" t="s">
        <v>239</v>
      </c>
      <c r="D32" s="330">
        <v>12</v>
      </c>
      <c r="E32" s="331">
        <v>13</v>
      </c>
      <c r="F32" s="332">
        <v>13</v>
      </c>
      <c r="G32" s="332">
        <v>15</v>
      </c>
      <c r="H32" s="333">
        <v>14</v>
      </c>
      <c r="I32" s="330">
        <v>115</v>
      </c>
      <c r="J32" s="331">
        <v>114</v>
      </c>
      <c r="K32" s="332">
        <v>122</v>
      </c>
      <c r="L32" s="334">
        <v>118</v>
      </c>
      <c r="M32" s="335">
        <v>121</v>
      </c>
    </row>
    <row r="33" spans="1:13" ht="15" customHeight="1">
      <c r="A33" s="348" t="s">
        <v>240</v>
      </c>
      <c r="B33" s="349" t="s">
        <v>213</v>
      </c>
      <c r="C33" s="359" t="s">
        <v>213</v>
      </c>
      <c r="D33" s="350">
        <v>10</v>
      </c>
      <c r="E33" s="351">
        <v>9</v>
      </c>
      <c r="F33" s="352">
        <v>12</v>
      </c>
      <c r="G33" s="352">
        <v>12</v>
      </c>
      <c r="H33" s="353">
        <v>12</v>
      </c>
      <c r="I33" s="350">
        <v>127</v>
      </c>
      <c r="J33" s="351">
        <v>122</v>
      </c>
      <c r="K33" s="352">
        <v>129</v>
      </c>
      <c r="L33" s="354">
        <v>119</v>
      </c>
      <c r="M33" s="369">
        <v>119</v>
      </c>
    </row>
    <row r="34" spans="1:13" ht="15" customHeight="1">
      <c r="A34" s="336" t="s">
        <v>241</v>
      </c>
      <c r="B34" s="337" t="s">
        <v>213</v>
      </c>
      <c r="C34" s="338" t="s">
        <v>213</v>
      </c>
      <c r="D34" s="339">
        <v>6</v>
      </c>
      <c r="E34" s="340">
        <v>8</v>
      </c>
      <c r="F34" s="75">
        <v>6</v>
      </c>
      <c r="G34" s="75">
        <v>6</v>
      </c>
      <c r="H34" s="77">
        <v>6</v>
      </c>
      <c r="I34" s="339">
        <v>55</v>
      </c>
      <c r="J34" s="340">
        <v>54</v>
      </c>
      <c r="K34" s="75">
        <v>54</v>
      </c>
      <c r="L34" s="341">
        <v>46</v>
      </c>
      <c r="M34" s="342">
        <v>53</v>
      </c>
    </row>
    <row r="35" spans="1:13" ht="15" customHeight="1">
      <c r="A35" s="336" t="s">
        <v>242</v>
      </c>
      <c r="B35" s="337" t="s">
        <v>213</v>
      </c>
      <c r="C35" s="338" t="s">
        <v>213</v>
      </c>
      <c r="D35" s="339">
        <v>10</v>
      </c>
      <c r="E35" s="340">
        <v>12</v>
      </c>
      <c r="F35" s="75">
        <v>13</v>
      </c>
      <c r="G35" s="75">
        <v>12</v>
      </c>
      <c r="H35" s="77">
        <v>11</v>
      </c>
      <c r="I35" s="339">
        <v>131</v>
      </c>
      <c r="J35" s="340">
        <v>128</v>
      </c>
      <c r="K35" s="75">
        <v>130</v>
      </c>
      <c r="L35" s="341">
        <v>127</v>
      </c>
      <c r="M35" s="342">
        <v>125</v>
      </c>
    </row>
    <row r="36" spans="1:13" ht="15" customHeight="1">
      <c r="A36" s="336" t="s">
        <v>243</v>
      </c>
      <c r="B36" s="337" t="s">
        <v>213</v>
      </c>
      <c r="C36" s="338" t="s">
        <v>213</v>
      </c>
      <c r="D36" s="339">
        <v>3</v>
      </c>
      <c r="E36" s="340">
        <v>6</v>
      </c>
      <c r="F36" s="75">
        <v>5</v>
      </c>
      <c r="G36" s="75">
        <v>6</v>
      </c>
      <c r="H36" s="77">
        <v>8</v>
      </c>
      <c r="I36" s="339">
        <v>46</v>
      </c>
      <c r="J36" s="340">
        <v>50</v>
      </c>
      <c r="K36" s="75">
        <v>47</v>
      </c>
      <c r="L36" s="341">
        <v>51</v>
      </c>
      <c r="M36" s="342">
        <v>61</v>
      </c>
    </row>
    <row r="37" spans="1:13" ht="15" customHeight="1">
      <c r="A37" s="336" t="s">
        <v>244</v>
      </c>
      <c r="B37" s="337" t="s">
        <v>213</v>
      </c>
      <c r="C37" s="338" t="s">
        <v>213</v>
      </c>
      <c r="D37" s="339">
        <v>8</v>
      </c>
      <c r="E37" s="340">
        <v>10</v>
      </c>
      <c r="F37" s="75">
        <v>9</v>
      </c>
      <c r="G37" s="75">
        <v>9</v>
      </c>
      <c r="H37" s="77">
        <v>9</v>
      </c>
      <c r="I37" s="339">
        <v>92</v>
      </c>
      <c r="J37" s="340">
        <v>97</v>
      </c>
      <c r="K37" s="75">
        <v>95</v>
      </c>
      <c r="L37" s="341">
        <v>86</v>
      </c>
      <c r="M37" s="342">
        <v>76</v>
      </c>
    </row>
    <row r="38" spans="1:13" ht="15" customHeight="1">
      <c r="A38" s="336" t="s">
        <v>245</v>
      </c>
      <c r="B38" s="337" t="s">
        <v>213</v>
      </c>
      <c r="C38" s="338" t="s">
        <v>213</v>
      </c>
      <c r="D38" s="339">
        <v>10</v>
      </c>
      <c r="E38" s="340">
        <v>11</v>
      </c>
      <c r="F38" s="75">
        <v>12</v>
      </c>
      <c r="G38" s="75">
        <v>14</v>
      </c>
      <c r="H38" s="77">
        <v>14</v>
      </c>
      <c r="I38" s="339">
        <v>116</v>
      </c>
      <c r="J38" s="340">
        <v>115</v>
      </c>
      <c r="K38" s="75">
        <v>126</v>
      </c>
      <c r="L38" s="341">
        <v>138</v>
      </c>
      <c r="M38" s="342">
        <v>139</v>
      </c>
    </row>
    <row r="39" spans="1:13" ht="15" customHeight="1">
      <c r="A39" s="336" t="s">
        <v>246</v>
      </c>
      <c r="B39" s="337" t="s">
        <v>213</v>
      </c>
      <c r="C39" s="338" t="s">
        <v>213</v>
      </c>
      <c r="D39" s="339">
        <v>14</v>
      </c>
      <c r="E39" s="340">
        <v>13</v>
      </c>
      <c r="F39" s="75">
        <v>13</v>
      </c>
      <c r="G39" s="75">
        <v>14</v>
      </c>
      <c r="H39" s="77">
        <v>14</v>
      </c>
      <c r="I39" s="339">
        <v>165</v>
      </c>
      <c r="J39" s="340">
        <v>164</v>
      </c>
      <c r="K39" s="75">
        <v>164</v>
      </c>
      <c r="L39" s="341">
        <v>163</v>
      </c>
      <c r="M39" s="342">
        <v>161</v>
      </c>
    </row>
    <row r="40" spans="1:13" ht="15" customHeight="1">
      <c r="A40" s="336" t="s">
        <v>247</v>
      </c>
      <c r="B40" s="337" t="s">
        <v>213</v>
      </c>
      <c r="C40" s="338" t="s">
        <v>213</v>
      </c>
      <c r="D40" s="339">
        <v>12</v>
      </c>
      <c r="E40" s="340">
        <v>18</v>
      </c>
      <c r="F40" s="75">
        <v>14</v>
      </c>
      <c r="G40" s="75">
        <v>20</v>
      </c>
      <c r="H40" s="77">
        <v>22</v>
      </c>
      <c r="I40" s="339">
        <v>134</v>
      </c>
      <c r="J40" s="340">
        <v>122</v>
      </c>
      <c r="K40" s="75">
        <v>126</v>
      </c>
      <c r="L40" s="341">
        <v>121</v>
      </c>
      <c r="M40" s="342">
        <v>143</v>
      </c>
    </row>
    <row r="41" spans="1:13" ht="15" customHeight="1">
      <c r="A41" s="336" t="s">
        <v>248</v>
      </c>
      <c r="B41" s="337" t="s">
        <v>213</v>
      </c>
      <c r="C41" s="338" t="s">
        <v>213</v>
      </c>
      <c r="D41" s="339">
        <v>16</v>
      </c>
      <c r="E41" s="340">
        <v>16</v>
      </c>
      <c r="F41" s="75">
        <v>15</v>
      </c>
      <c r="G41" s="75">
        <v>17</v>
      </c>
      <c r="H41" s="77">
        <v>19</v>
      </c>
      <c r="I41" s="339">
        <v>135</v>
      </c>
      <c r="J41" s="340">
        <v>124</v>
      </c>
      <c r="K41" s="75">
        <v>138</v>
      </c>
      <c r="L41" s="341">
        <v>142</v>
      </c>
      <c r="M41" s="342">
        <v>142</v>
      </c>
    </row>
    <row r="42" spans="1:13" ht="15" customHeight="1">
      <c r="A42" s="336" t="s">
        <v>249</v>
      </c>
      <c r="B42" s="337" t="s">
        <v>213</v>
      </c>
      <c r="C42" s="338" t="s">
        <v>213</v>
      </c>
      <c r="D42" s="339">
        <v>11</v>
      </c>
      <c r="E42" s="340">
        <v>14</v>
      </c>
      <c r="F42" s="75">
        <v>14</v>
      </c>
      <c r="G42" s="75">
        <v>14</v>
      </c>
      <c r="H42" s="77">
        <v>13</v>
      </c>
      <c r="I42" s="339">
        <v>138</v>
      </c>
      <c r="J42" s="340">
        <v>144</v>
      </c>
      <c r="K42" s="75">
        <v>154</v>
      </c>
      <c r="L42" s="341">
        <v>153</v>
      </c>
      <c r="M42" s="342">
        <v>147</v>
      </c>
    </row>
    <row r="43" spans="1:13" ht="15" customHeight="1">
      <c r="A43" s="336" t="s">
        <v>250</v>
      </c>
      <c r="B43" s="337" t="s">
        <v>213</v>
      </c>
      <c r="C43" s="338" t="s">
        <v>213</v>
      </c>
      <c r="D43" s="339">
        <v>11</v>
      </c>
      <c r="E43" s="340">
        <v>9</v>
      </c>
      <c r="F43" s="75">
        <v>11</v>
      </c>
      <c r="G43" s="75">
        <v>11</v>
      </c>
      <c r="H43" s="77">
        <v>12</v>
      </c>
      <c r="I43" s="339">
        <v>91</v>
      </c>
      <c r="J43" s="340">
        <v>83</v>
      </c>
      <c r="K43" s="75">
        <v>92</v>
      </c>
      <c r="L43" s="341">
        <v>94</v>
      </c>
      <c r="M43" s="342">
        <v>114</v>
      </c>
    </row>
    <row r="44" spans="1:13" ht="15" customHeight="1">
      <c r="A44" s="336" t="s">
        <v>251</v>
      </c>
      <c r="B44" s="337" t="s">
        <v>213</v>
      </c>
      <c r="C44" s="338" t="s">
        <v>213</v>
      </c>
      <c r="D44" s="339">
        <v>14</v>
      </c>
      <c r="E44" s="340">
        <v>14</v>
      </c>
      <c r="F44" s="75">
        <v>14</v>
      </c>
      <c r="G44" s="75">
        <v>13</v>
      </c>
      <c r="H44" s="77">
        <v>14</v>
      </c>
      <c r="I44" s="339">
        <v>168</v>
      </c>
      <c r="J44" s="340">
        <v>158</v>
      </c>
      <c r="K44" s="75">
        <v>154</v>
      </c>
      <c r="L44" s="341">
        <v>156</v>
      </c>
      <c r="M44" s="342">
        <v>182</v>
      </c>
    </row>
    <row r="45" spans="1:13" ht="15" customHeight="1">
      <c r="A45" s="336" t="s">
        <v>252</v>
      </c>
      <c r="B45" s="337" t="s">
        <v>213</v>
      </c>
      <c r="C45" s="338" t="s">
        <v>213</v>
      </c>
      <c r="D45" s="339">
        <v>8</v>
      </c>
      <c r="E45" s="340">
        <v>6</v>
      </c>
      <c r="F45" s="75">
        <v>9</v>
      </c>
      <c r="G45" s="75">
        <v>7</v>
      </c>
      <c r="H45" s="77">
        <v>8</v>
      </c>
      <c r="I45" s="339">
        <v>82</v>
      </c>
      <c r="J45" s="340">
        <v>71</v>
      </c>
      <c r="K45" s="75">
        <v>82</v>
      </c>
      <c r="L45" s="341">
        <v>84</v>
      </c>
      <c r="M45" s="342">
        <v>82</v>
      </c>
    </row>
    <row r="46" spans="1:13" ht="15" customHeight="1">
      <c r="A46" s="336" t="s">
        <v>253</v>
      </c>
      <c r="B46" s="337" t="s">
        <v>213</v>
      </c>
      <c r="C46" s="338" t="s">
        <v>213</v>
      </c>
      <c r="D46" s="339">
        <v>9</v>
      </c>
      <c r="E46" s="340">
        <v>10</v>
      </c>
      <c r="F46" s="75">
        <v>10</v>
      </c>
      <c r="G46" s="75">
        <v>11</v>
      </c>
      <c r="H46" s="77">
        <v>11</v>
      </c>
      <c r="I46" s="339">
        <v>110</v>
      </c>
      <c r="J46" s="340">
        <v>101</v>
      </c>
      <c r="K46" s="75">
        <v>95</v>
      </c>
      <c r="L46" s="341">
        <v>94</v>
      </c>
      <c r="M46" s="342">
        <v>82</v>
      </c>
    </row>
    <row r="47" spans="1:13" ht="15" customHeight="1">
      <c r="A47" s="336" t="s">
        <v>254</v>
      </c>
      <c r="B47" s="337" t="s">
        <v>213</v>
      </c>
      <c r="C47" s="338" t="s">
        <v>213</v>
      </c>
      <c r="D47" s="339">
        <v>12</v>
      </c>
      <c r="E47" s="340">
        <v>11</v>
      </c>
      <c r="F47" s="75">
        <v>11</v>
      </c>
      <c r="G47" s="75">
        <v>11</v>
      </c>
      <c r="H47" s="77">
        <v>11</v>
      </c>
      <c r="I47" s="339">
        <v>49</v>
      </c>
      <c r="J47" s="340">
        <v>38</v>
      </c>
      <c r="K47" s="75">
        <v>45</v>
      </c>
      <c r="L47" s="341">
        <v>40</v>
      </c>
      <c r="M47" s="342">
        <v>42</v>
      </c>
    </row>
    <row r="48" spans="1:13" ht="15" customHeight="1">
      <c r="A48" s="343" t="s">
        <v>255</v>
      </c>
      <c r="B48" s="344" t="s">
        <v>213</v>
      </c>
      <c r="C48" s="345" t="s">
        <v>213</v>
      </c>
      <c r="D48" s="346">
        <v>8</v>
      </c>
      <c r="E48" s="347">
        <v>9</v>
      </c>
      <c r="F48" s="79">
        <v>8</v>
      </c>
      <c r="G48" s="79">
        <v>13</v>
      </c>
      <c r="H48" s="80">
        <v>13</v>
      </c>
      <c r="I48" s="346">
        <v>82</v>
      </c>
      <c r="J48" s="347">
        <v>91</v>
      </c>
      <c r="K48" s="79">
        <v>100</v>
      </c>
      <c r="L48" s="100">
        <v>110</v>
      </c>
      <c r="M48" s="101">
        <v>119</v>
      </c>
    </row>
    <row r="49" spans="1:13" ht="15" customHeight="1">
      <c r="A49" s="348" t="s">
        <v>256</v>
      </c>
      <c r="B49" s="349" t="s">
        <v>213</v>
      </c>
      <c r="C49" s="359" t="s">
        <v>213</v>
      </c>
      <c r="D49" s="350">
        <v>6</v>
      </c>
      <c r="E49" s="351">
        <v>7</v>
      </c>
      <c r="F49" s="352">
        <v>8</v>
      </c>
      <c r="G49" s="352">
        <v>7</v>
      </c>
      <c r="H49" s="353">
        <v>6</v>
      </c>
      <c r="I49" s="350">
        <v>82</v>
      </c>
      <c r="J49" s="351">
        <v>78</v>
      </c>
      <c r="K49" s="352">
        <v>71</v>
      </c>
      <c r="L49" s="354">
        <v>70</v>
      </c>
      <c r="M49" s="369">
        <v>62</v>
      </c>
    </row>
    <row r="50" spans="1:13" ht="15" customHeight="1">
      <c r="A50" s="343" t="s">
        <v>257</v>
      </c>
      <c r="B50" s="344" t="s">
        <v>213</v>
      </c>
      <c r="C50" s="345" t="s">
        <v>213</v>
      </c>
      <c r="D50" s="346">
        <v>7</v>
      </c>
      <c r="E50" s="347">
        <v>8</v>
      </c>
      <c r="F50" s="79">
        <v>9</v>
      </c>
      <c r="G50" s="79">
        <v>7</v>
      </c>
      <c r="H50" s="80">
        <v>7</v>
      </c>
      <c r="I50" s="346">
        <v>84</v>
      </c>
      <c r="J50" s="347">
        <v>88</v>
      </c>
      <c r="K50" s="79">
        <v>88</v>
      </c>
      <c r="L50" s="100">
        <v>81</v>
      </c>
      <c r="M50" s="101">
        <v>83</v>
      </c>
    </row>
    <row r="51" spans="1:13" ht="15" customHeight="1">
      <c r="A51" s="348" t="s">
        <v>258</v>
      </c>
      <c r="B51" s="349" t="s">
        <v>213</v>
      </c>
      <c r="C51" s="359" t="s">
        <v>213</v>
      </c>
      <c r="D51" s="350">
        <v>14</v>
      </c>
      <c r="E51" s="351">
        <v>16</v>
      </c>
      <c r="F51" s="352">
        <v>16</v>
      </c>
      <c r="G51" s="352">
        <v>14</v>
      </c>
      <c r="H51" s="353">
        <v>15</v>
      </c>
      <c r="I51" s="350">
        <v>145</v>
      </c>
      <c r="J51" s="351">
        <v>147</v>
      </c>
      <c r="K51" s="352">
        <v>155</v>
      </c>
      <c r="L51" s="354">
        <v>156</v>
      </c>
      <c r="M51" s="369">
        <v>164</v>
      </c>
    </row>
    <row r="52" spans="1:13" ht="15" customHeight="1">
      <c r="A52" s="336" t="s">
        <v>259</v>
      </c>
      <c r="B52" s="337" t="s">
        <v>213</v>
      </c>
      <c r="C52" s="338" t="s">
        <v>213</v>
      </c>
      <c r="D52" s="339">
        <v>13</v>
      </c>
      <c r="E52" s="340">
        <v>14</v>
      </c>
      <c r="F52" s="75">
        <v>10</v>
      </c>
      <c r="G52" s="75">
        <v>11</v>
      </c>
      <c r="H52" s="77">
        <v>12</v>
      </c>
      <c r="I52" s="339">
        <v>82</v>
      </c>
      <c r="J52" s="340">
        <v>88</v>
      </c>
      <c r="K52" s="75">
        <v>99</v>
      </c>
      <c r="L52" s="341">
        <v>104</v>
      </c>
      <c r="M52" s="342">
        <v>106</v>
      </c>
    </row>
    <row r="53" spans="1:13" ht="15" customHeight="1">
      <c r="A53" s="343" t="s">
        <v>260</v>
      </c>
      <c r="B53" s="344" t="s">
        <v>213</v>
      </c>
      <c r="C53" s="345" t="s">
        <v>213</v>
      </c>
      <c r="D53" s="346">
        <v>10</v>
      </c>
      <c r="E53" s="347">
        <v>10</v>
      </c>
      <c r="F53" s="79">
        <v>7</v>
      </c>
      <c r="G53" s="79">
        <v>10</v>
      </c>
      <c r="H53" s="80">
        <v>8</v>
      </c>
      <c r="I53" s="346">
        <v>85</v>
      </c>
      <c r="J53" s="347">
        <v>84</v>
      </c>
      <c r="K53" s="79">
        <v>84</v>
      </c>
      <c r="L53" s="100">
        <v>93</v>
      </c>
      <c r="M53" s="101">
        <v>91</v>
      </c>
    </row>
    <row r="54" spans="1:13" ht="15" customHeight="1" thickBot="1">
      <c r="A54" s="343" t="s">
        <v>261</v>
      </c>
      <c r="B54" s="344" t="s">
        <v>213</v>
      </c>
      <c r="C54" s="345" t="s">
        <v>213</v>
      </c>
      <c r="D54" s="370" t="s">
        <v>262</v>
      </c>
      <c r="E54" s="371" t="s">
        <v>262</v>
      </c>
      <c r="F54" s="372" t="s">
        <v>262</v>
      </c>
      <c r="G54" s="79">
        <v>13</v>
      </c>
      <c r="H54" s="80">
        <v>13</v>
      </c>
      <c r="I54" s="370" t="s">
        <v>262</v>
      </c>
      <c r="J54" s="371" t="s">
        <v>262</v>
      </c>
      <c r="K54" s="372" t="s">
        <v>262</v>
      </c>
      <c r="L54" s="100">
        <v>61</v>
      </c>
      <c r="M54" s="101">
        <v>80</v>
      </c>
    </row>
    <row r="55" spans="1:13" ht="15" customHeight="1" thickBot="1">
      <c r="A55" s="482" t="s">
        <v>263</v>
      </c>
      <c r="B55" s="483"/>
      <c r="C55" s="483"/>
      <c r="D55" s="373">
        <f>SUM(D7:D54)</f>
        <v>453</v>
      </c>
      <c r="E55" s="374">
        <f>SUM(E7:E54)</f>
        <v>510</v>
      </c>
      <c r="F55" s="374">
        <f>SUM(F7:F54)</f>
        <v>507</v>
      </c>
      <c r="G55" s="374">
        <f aca="true" t="shared" si="0" ref="G55:M55">SUM(G7:G54)</f>
        <v>540</v>
      </c>
      <c r="H55" s="375">
        <f t="shared" si="0"/>
        <v>548</v>
      </c>
      <c r="I55" s="373">
        <f>SUM(I7:I54)</f>
        <v>4664</v>
      </c>
      <c r="J55" s="374">
        <f>SUM(J7:J54)</f>
        <v>4576</v>
      </c>
      <c r="K55" s="374">
        <f>SUM(K7:K54)</f>
        <v>4669</v>
      </c>
      <c r="L55" s="374">
        <f t="shared" si="0"/>
        <v>4706</v>
      </c>
      <c r="M55" s="375">
        <f t="shared" si="0"/>
        <v>4874</v>
      </c>
    </row>
    <row r="56" spans="1:13" ht="15" customHeight="1">
      <c r="A56" s="319"/>
      <c r="I56" s="484" t="s">
        <v>264</v>
      </c>
      <c r="J56" s="484"/>
      <c r="K56" s="484"/>
      <c r="L56" s="484"/>
      <c r="M56" s="484"/>
    </row>
    <row r="57" ht="15" customHeight="1">
      <c r="A57" s="319"/>
    </row>
    <row r="58" ht="15" customHeight="1"/>
    <row r="59" ht="19.5" customHeight="1">
      <c r="A59" s="376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3" ht="21.75" customHeight="1"/>
    <row r="86" ht="13.5" customHeight="1"/>
  </sheetData>
  <sheetProtection/>
  <mergeCells count="5">
    <mergeCell ref="A5:B6"/>
    <mergeCell ref="D5:H5"/>
    <mergeCell ref="I5:M5"/>
    <mergeCell ref="A55:C55"/>
    <mergeCell ref="I56:M56"/>
  </mergeCells>
  <printOptions horizontalCentered="1"/>
  <pageMargins left="0.7874015748031497" right="0.3937007874015748" top="0.5905511811023623" bottom="0.5118110236220472" header="0.5118110236220472" footer="0.5118110236220472"/>
  <pageSetup horizontalDpi="300" verticalDpi="300" orientation="portrait" paperSize="9" scale="95" r:id="rId1"/>
  <headerFooter alignWithMargins="0">
    <oddFooter>&amp;C-60-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17"/>
  <sheetViews>
    <sheetView workbookViewId="0" topLeftCell="A1">
      <selection activeCell="F16" sqref="F16"/>
    </sheetView>
  </sheetViews>
  <sheetFormatPr defaultColWidth="9.00390625" defaultRowHeight="13.5"/>
  <cols>
    <col min="1" max="1" width="9.00390625" style="1" customWidth="1"/>
    <col min="2" max="2" width="12.375" style="1" customWidth="1"/>
    <col min="3" max="3" width="14.50390625" style="1" customWidth="1"/>
    <col min="4" max="4" width="12.75390625" style="1" customWidth="1"/>
    <col min="5" max="5" width="13.00390625" style="1" customWidth="1"/>
    <col min="6" max="6" width="8.625" style="1" customWidth="1"/>
    <col min="7" max="7" width="9.75390625" style="1" customWidth="1"/>
    <col min="8" max="8" width="13.125" style="1" customWidth="1"/>
    <col min="9" max="9" width="12.875" style="1" customWidth="1"/>
    <col min="10" max="10" width="13.75390625" style="1" customWidth="1"/>
    <col min="11" max="254" width="9.00390625" style="1" customWidth="1"/>
  </cols>
  <sheetData>
    <row r="1" spans="2:10" ht="15" customHeight="1">
      <c r="B1" s="2" t="s">
        <v>0</v>
      </c>
      <c r="C1" s="35"/>
      <c r="D1" s="35"/>
      <c r="E1" s="35"/>
      <c r="F1" s="35"/>
      <c r="G1" s="35"/>
      <c r="H1" s="35"/>
      <c r="I1" s="35"/>
      <c r="J1" s="35"/>
    </row>
    <row r="2" spans="2:10" ht="15" customHeight="1">
      <c r="B2" s="36"/>
      <c r="C2" s="35"/>
      <c r="D2" s="35"/>
      <c r="E2" s="35"/>
      <c r="F2" s="35"/>
      <c r="G2" s="35"/>
      <c r="H2" s="35"/>
      <c r="I2" s="35"/>
      <c r="J2" s="35"/>
    </row>
    <row r="3" spans="2:10" ht="15" customHeight="1">
      <c r="B3" s="36"/>
      <c r="C3" s="35"/>
      <c r="D3" s="35"/>
      <c r="E3" s="35"/>
      <c r="F3" s="35"/>
      <c r="G3" s="35"/>
      <c r="H3" s="35"/>
      <c r="I3" s="35"/>
      <c r="J3" s="35"/>
    </row>
    <row r="4" spans="2:10" ht="22.5" customHeight="1" thickBot="1">
      <c r="B4" s="37" t="s">
        <v>18</v>
      </c>
      <c r="C4" s="35"/>
      <c r="D4" s="35"/>
      <c r="E4" s="35"/>
      <c r="F4" s="35"/>
      <c r="G4" s="35"/>
      <c r="H4" s="35"/>
      <c r="I4" s="35"/>
      <c r="J4" s="38" t="s">
        <v>19</v>
      </c>
    </row>
    <row r="5" spans="2:10" ht="41.25" customHeight="1">
      <c r="B5" s="39" t="s">
        <v>20</v>
      </c>
      <c r="C5" s="40" t="s">
        <v>21</v>
      </c>
      <c r="D5" s="41" t="s">
        <v>22</v>
      </c>
      <c r="E5" s="40" t="s">
        <v>23</v>
      </c>
      <c r="F5" s="41" t="s">
        <v>24</v>
      </c>
      <c r="G5" s="41" t="s">
        <v>25</v>
      </c>
      <c r="H5" s="40" t="s">
        <v>26</v>
      </c>
      <c r="I5" s="40" t="s">
        <v>27</v>
      </c>
      <c r="J5" s="42" t="s">
        <v>28</v>
      </c>
    </row>
    <row r="6" spans="2:10" ht="30" customHeight="1">
      <c r="B6" s="43" t="s">
        <v>12</v>
      </c>
      <c r="C6" s="44">
        <f aca="true" t="shared" si="0" ref="C6:I6">SUM(C7:C8)</f>
        <v>9128863</v>
      </c>
      <c r="D6" s="44">
        <f t="shared" si="0"/>
        <v>849061</v>
      </c>
      <c r="E6" s="44">
        <f t="shared" si="0"/>
        <v>91530</v>
      </c>
      <c r="F6" s="44">
        <f t="shared" si="0"/>
        <v>16370</v>
      </c>
      <c r="G6" s="44">
        <f t="shared" si="0"/>
        <v>0</v>
      </c>
      <c r="H6" s="44">
        <f t="shared" si="0"/>
        <v>31</v>
      </c>
      <c r="I6" s="44">
        <f t="shared" si="0"/>
        <v>408577</v>
      </c>
      <c r="J6" s="45">
        <f aca="true" t="shared" si="1" ref="J6:J14">SUM(C6:I6)</f>
        <v>10494432</v>
      </c>
    </row>
    <row r="7" spans="2:10" ht="30" customHeight="1">
      <c r="B7" s="46" t="s">
        <v>10</v>
      </c>
      <c r="C7" s="47">
        <v>7995739</v>
      </c>
      <c r="D7" s="47">
        <v>741746</v>
      </c>
      <c r="E7" s="47">
        <v>82310</v>
      </c>
      <c r="F7" s="47">
        <v>14270</v>
      </c>
      <c r="G7" s="47">
        <v>0</v>
      </c>
      <c r="H7" s="48">
        <v>31</v>
      </c>
      <c r="I7" s="47">
        <v>381987</v>
      </c>
      <c r="J7" s="49">
        <f t="shared" si="1"/>
        <v>9216083</v>
      </c>
    </row>
    <row r="8" spans="2:10" ht="30" customHeight="1">
      <c r="B8" s="50" t="s">
        <v>29</v>
      </c>
      <c r="C8" s="51">
        <v>1133124</v>
      </c>
      <c r="D8" s="51">
        <v>107315</v>
      </c>
      <c r="E8" s="51">
        <v>9220</v>
      </c>
      <c r="F8" s="51">
        <v>2100</v>
      </c>
      <c r="G8" s="51">
        <v>0</v>
      </c>
      <c r="H8" s="52"/>
      <c r="I8" s="51">
        <v>26590</v>
      </c>
      <c r="J8" s="53">
        <f t="shared" si="1"/>
        <v>1278349</v>
      </c>
    </row>
    <row r="9" spans="2:10" ht="30" customHeight="1">
      <c r="B9" s="43" t="s">
        <v>13</v>
      </c>
      <c r="C9" s="44">
        <f aca="true" t="shared" si="2" ref="C9:I9">SUM(C10:C11)</f>
        <v>9373420</v>
      </c>
      <c r="D9" s="44">
        <f t="shared" si="2"/>
        <v>911896</v>
      </c>
      <c r="E9" s="44">
        <f t="shared" si="2"/>
        <v>93414</v>
      </c>
      <c r="F9" s="44">
        <f t="shared" si="2"/>
        <v>12420</v>
      </c>
      <c r="G9" s="44">
        <f t="shared" si="2"/>
        <v>36</v>
      </c>
      <c r="H9" s="44">
        <f t="shared" si="2"/>
        <v>16</v>
      </c>
      <c r="I9" s="44">
        <f t="shared" si="2"/>
        <v>35612</v>
      </c>
      <c r="J9" s="45">
        <f t="shared" si="1"/>
        <v>10426814</v>
      </c>
    </row>
    <row r="10" spans="2:10" ht="30" customHeight="1">
      <c r="B10" s="46" t="s">
        <v>10</v>
      </c>
      <c r="C10" s="47">
        <v>8142895</v>
      </c>
      <c r="D10" s="47">
        <v>783202</v>
      </c>
      <c r="E10" s="47">
        <v>82944</v>
      </c>
      <c r="F10" s="47">
        <v>10520</v>
      </c>
      <c r="G10" s="47">
        <v>36</v>
      </c>
      <c r="H10" s="48">
        <v>16</v>
      </c>
      <c r="I10" s="47">
        <v>35612</v>
      </c>
      <c r="J10" s="49">
        <f t="shared" si="1"/>
        <v>9055225</v>
      </c>
    </row>
    <row r="11" spans="2:10" ht="30" customHeight="1">
      <c r="B11" s="54" t="s">
        <v>29</v>
      </c>
      <c r="C11" s="55">
        <v>1230525</v>
      </c>
      <c r="D11" s="55">
        <v>128694</v>
      </c>
      <c r="E11" s="55">
        <v>10470</v>
      </c>
      <c r="F11" s="55">
        <v>1900</v>
      </c>
      <c r="G11" s="55">
        <v>0</v>
      </c>
      <c r="H11" s="56"/>
      <c r="I11" s="55">
        <v>0</v>
      </c>
      <c r="J11" s="57">
        <f t="shared" si="1"/>
        <v>1371589</v>
      </c>
    </row>
    <row r="12" spans="2:10" ht="30" customHeight="1">
      <c r="B12" s="28" t="s">
        <v>30</v>
      </c>
      <c r="C12" s="58">
        <v>9636471</v>
      </c>
      <c r="D12" s="58">
        <v>1005501</v>
      </c>
      <c r="E12" s="58">
        <v>88011</v>
      </c>
      <c r="F12" s="58">
        <v>13400</v>
      </c>
      <c r="G12" s="58">
        <v>25</v>
      </c>
      <c r="H12" s="59">
        <v>218</v>
      </c>
      <c r="I12" s="58">
        <v>19701</v>
      </c>
      <c r="J12" s="60">
        <f t="shared" si="1"/>
        <v>10763327</v>
      </c>
    </row>
    <row r="13" spans="2:10" ht="30" customHeight="1">
      <c r="B13" s="28" t="s">
        <v>16</v>
      </c>
      <c r="C13" s="58">
        <v>9898794</v>
      </c>
      <c r="D13" s="58">
        <v>1053177</v>
      </c>
      <c r="E13" s="58">
        <v>109320</v>
      </c>
      <c r="F13" s="58">
        <v>11550</v>
      </c>
      <c r="G13" s="58">
        <v>0</v>
      </c>
      <c r="H13" s="59">
        <v>29</v>
      </c>
      <c r="I13" s="58">
        <v>123</v>
      </c>
      <c r="J13" s="60">
        <f t="shared" si="1"/>
        <v>11072993</v>
      </c>
    </row>
    <row r="14" spans="2:10" ht="30" customHeight="1" thickBot="1">
      <c r="B14" s="30" t="s">
        <v>17</v>
      </c>
      <c r="C14" s="61">
        <v>10015373</v>
      </c>
      <c r="D14" s="61">
        <v>1102614</v>
      </c>
      <c r="E14" s="61">
        <v>83730</v>
      </c>
      <c r="F14" s="61">
        <v>14350</v>
      </c>
      <c r="G14" s="61">
        <v>0</v>
      </c>
      <c r="H14" s="62">
        <v>19</v>
      </c>
      <c r="I14" s="61">
        <v>104</v>
      </c>
      <c r="J14" s="63">
        <f t="shared" si="1"/>
        <v>11216190</v>
      </c>
    </row>
    <row r="15" spans="2:10" ht="15" customHeight="1">
      <c r="B15" s="390"/>
      <c r="C15" s="390"/>
      <c r="D15" s="390"/>
      <c r="E15" s="390"/>
      <c r="F15" s="390"/>
      <c r="G15" s="390"/>
      <c r="H15" s="390"/>
      <c r="J15" s="64" t="s">
        <v>15</v>
      </c>
    </row>
    <row r="16" spans="2:8" ht="15" customHeight="1">
      <c r="B16" s="65"/>
      <c r="C16" s="9"/>
      <c r="D16" s="9"/>
      <c r="E16" s="9"/>
      <c r="F16" s="9"/>
      <c r="G16" s="9"/>
      <c r="H16" s="9"/>
    </row>
    <row r="17" spans="2:10" ht="19.5" customHeight="1">
      <c r="B17" s="9"/>
      <c r="C17" s="9"/>
      <c r="D17" s="9"/>
      <c r="E17" s="9"/>
      <c r="F17" s="9"/>
      <c r="G17" s="9"/>
      <c r="H17" s="9"/>
      <c r="I17" s="9"/>
      <c r="J17" s="9"/>
    </row>
    <row r="22" ht="21.75" customHeight="1"/>
    <row r="25" ht="13.5" customHeight="1"/>
  </sheetData>
  <sheetProtection/>
  <mergeCells count="1">
    <mergeCell ref="B15:H15"/>
  </mergeCells>
  <printOptions horizontalCentered="1"/>
  <pageMargins left="0.7874015748031497" right="0.3937007874015748" top="0.984251968503937" bottom="0.5118110236220472" header="0.5118110236220472" footer="0.5118110236220472"/>
  <pageSetup horizontalDpi="300" verticalDpi="300" orientation="landscape" paperSize="9" r:id="rId2"/>
  <headerFooter alignWithMargins="0">
    <oddFooter>&amp;C-48-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21">
      <selection activeCell="F16" sqref="F16"/>
    </sheetView>
  </sheetViews>
  <sheetFormatPr defaultColWidth="9.00390625" defaultRowHeight="13.5"/>
  <cols>
    <col min="1" max="5" width="14.625" style="66" customWidth="1"/>
    <col min="6" max="16384" width="9.00390625" style="66" customWidth="1"/>
  </cols>
  <sheetData>
    <row r="1" ht="13.5">
      <c r="A1" s="2" t="s">
        <v>31</v>
      </c>
    </row>
    <row r="3" spans="2:5" ht="15" customHeight="1">
      <c r="B3" s="67"/>
      <c r="C3" s="67"/>
      <c r="D3" s="67"/>
      <c r="E3" s="67"/>
    </row>
    <row r="4" spans="1:5" ht="22.5" customHeight="1" thickBot="1">
      <c r="A4" s="68" t="s">
        <v>32</v>
      </c>
      <c r="B4" s="2"/>
      <c r="C4" s="2"/>
      <c r="D4" s="2"/>
      <c r="E4" s="69" t="s">
        <v>33</v>
      </c>
    </row>
    <row r="5" spans="1:5" ht="20.25" customHeight="1">
      <c r="A5" s="391" t="s">
        <v>34</v>
      </c>
      <c r="B5" s="393" t="s">
        <v>35</v>
      </c>
      <c r="C5" s="395" t="s">
        <v>36</v>
      </c>
      <c r="D5" s="395"/>
      <c r="E5" s="396" t="s">
        <v>37</v>
      </c>
    </row>
    <row r="6" spans="1:5" ht="20.25" customHeight="1">
      <c r="A6" s="392"/>
      <c r="B6" s="394"/>
      <c r="C6" s="70" t="s">
        <v>38</v>
      </c>
      <c r="D6" s="70" t="s">
        <v>39</v>
      </c>
      <c r="E6" s="397"/>
    </row>
    <row r="7" spans="1:5" ht="43.5" customHeight="1">
      <c r="A7" s="71" t="s">
        <v>40</v>
      </c>
      <c r="B7" s="72">
        <f>SUM(B8:B9)</f>
        <v>41905</v>
      </c>
      <c r="C7" s="72">
        <f>SUM(C8:C9)</f>
        <v>24363</v>
      </c>
      <c r="D7" s="72">
        <f>SUM(D8:D9)</f>
        <v>301</v>
      </c>
      <c r="E7" s="73">
        <f>SUM(E8:E9)</f>
        <v>17241</v>
      </c>
    </row>
    <row r="8" spans="1:5" ht="43.5" customHeight="1">
      <c r="A8" s="74" t="s">
        <v>41</v>
      </c>
      <c r="B8" s="75">
        <v>37021</v>
      </c>
      <c r="C8" s="75">
        <v>21466</v>
      </c>
      <c r="D8" s="76">
        <v>256</v>
      </c>
      <c r="E8" s="77">
        <v>15299</v>
      </c>
    </row>
    <row r="9" spans="1:5" ht="43.5" customHeight="1">
      <c r="A9" s="78" t="s">
        <v>42</v>
      </c>
      <c r="B9" s="79">
        <v>4884</v>
      </c>
      <c r="C9" s="79">
        <v>2897</v>
      </c>
      <c r="D9" s="79">
        <v>45</v>
      </c>
      <c r="E9" s="80">
        <v>1942</v>
      </c>
    </row>
    <row r="10" spans="1:5" ht="43.5" customHeight="1">
      <c r="A10" s="71" t="s">
        <v>43</v>
      </c>
      <c r="B10" s="72">
        <v>41500</v>
      </c>
      <c r="C10" s="72">
        <v>24310</v>
      </c>
      <c r="D10" s="81">
        <v>281</v>
      </c>
      <c r="E10" s="73">
        <v>16909</v>
      </c>
    </row>
    <row r="11" spans="1:5" ht="43.5" customHeight="1">
      <c r="A11" s="82" t="s">
        <v>44</v>
      </c>
      <c r="B11" s="83">
        <v>40637</v>
      </c>
      <c r="C11" s="83">
        <v>23498</v>
      </c>
      <c r="D11" s="83">
        <v>294</v>
      </c>
      <c r="E11" s="84">
        <v>16845</v>
      </c>
    </row>
    <row r="12" spans="1:5" ht="43.5" customHeight="1">
      <c r="A12" s="82" t="s">
        <v>16</v>
      </c>
      <c r="B12" s="83">
        <v>39967</v>
      </c>
      <c r="C12" s="83">
        <v>23175</v>
      </c>
      <c r="D12" s="83">
        <v>264</v>
      </c>
      <c r="E12" s="84">
        <v>16528</v>
      </c>
    </row>
    <row r="13" spans="1:5" ht="43.5" customHeight="1" thickBot="1">
      <c r="A13" s="85" t="s">
        <v>17</v>
      </c>
      <c r="B13" s="86">
        <v>39397</v>
      </c>
      <c r="C13" s="86">
        <v>22814</v>
      </c>
      <c r="D13" s="86">
        <v>224</v>
      </c>
      <c r="E13" s="87">
        <v>16359</v>
      </c>
    </row>
    <row r="14" spans="4:5" ht="15" customHeight="1">
      <c r="D14" s="14"/>
      <c r="E14" s="88" t="s">
        <v>45</v>
      </c>
    </row>
    <row r="18" ht="13.5" customHeight="1"/>
  </sheetData>
  <sheetProtection/>
  <mergeCells count="4">
    <mergeCell ref="A5:A6"/>
    <mergeCell ref="B5:B6"/>
    <mergeCell ref="C5:D5"/>
    <mergeCell ref="E5:E6"/>
  </mergeCells>
  <printOptions horizontalCentered="1"/>
  <pageMargins left="0.7874015748031497" right="0.3937007874015748" top="0.7874015748031497" bottom="0.5118110236220472" header="0.5118110236220472" footer="0.5118110236220472"/>
  <pageSetup horizontalDpi="300" verticalDpi="300" orientation="portrait" paperSize="9" r:id="rId2"/>
  <headerFooter alignWithMargins="0">
    <oddFooter>&amp;C-48-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26">
      <selection activeCell="C39" sqref="C39"/>
    </sheetView>
  </sheetViews>
  <sheetFormatPr defaultColWidth="12.375" defaultRowHeight="13.5"/>
  <cols>
    <col min="1" max="1" width="12.375" style="66" customWidth="1"/>
    <col min="2" max="2" width="8.00390625" style="66" customWidth="1"/>
    <col min="3" max="3" width="12.375" style="66" customWidth="1"/>
    <col min="4" max="4" width="7.625" style="66" customWidth="1"/>
    <col min="5" max="5" width="12.375" style="66" customWidth="1"/>
    <col min="6" max="6" width="8.00390625" style="66" customWidth="1"/>
    <col min="7" max="7" width="12.375" style="66" customWidth="1"/>
    <col min="8" max="8" width="7.75390625" style="66" customWidth="1"/>
    <col min="9" max="9" width="12.375" style="66" customWidth="1"/>
    <col min="10" max="10" width="7.625" style="66" customWidth="1"/>
    <col min="11" max="16384" width="12.375" style="66" customWidth="1"/>
  </cols>
  <sheetData>
    <row r="1" spans="1:12" ht="15" customHeight="1">
      <c r="A1" s="2" t="s">
        <v>31</v>
      </c>
      <c r="B1" s="89"/>
      <c r="C1" s="89"/>
      <c r="D1" s="90"/>
      <c r="E1" s="89"/>
      <c r="F1" s="13"/>
      <c r="G1" s="90"/>
      <c r="H1" s="89"/>
      <c r="I1" s="89"/>
      <c r="J1" s="90"/>
      <c r="K1" s="89"/>
      <c r="L1" s="91"/>
    </row>
    <row r="2" spans="1:12" ht="15" customHeight="1">
      <c r="A2" s="90"/>
      <c r="B2" s="89"/>
      <c r="C2" s="89"/>
      <c r="D2" s="90"/>
      <c r="E2" s="89"/>
      <c r="F2" s="13"/>
      <c r="G2" s="90"/>
      <c r="H2" s="89"/>
      <c r="I2" s="89"/>
      <c r="J2" s="90"/>
      <c r="K2" s="89"/>
      <c r="L2" s="91"/>
    </row>
    <row r="3" spans="2:11" ht="15" customHeight="1"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ht="22.5" customHeight="1" thickBot="1">
      <c r="A4" s="37" t="s">
        <v>46</v>
      </c>
      <c r="B4" s="35"/>
      <c r="C4" s="35"/>
      <c r="D4" s="35"/>
      <c r="E4" s="35"/>
      <c r="F4" s="35"/>
      <c r="G4" s="35"/>
      <c r="H4" s="35"/>
      <c r="I4" s="35"/>
      <c r="J4" s="93" t="s">
        <v>19</v>
      </c>
      <c r="K4" s="94"/>
    </row>
    <row r="5" spans="1:11" ht="40.5" customHeight="1">
      <c r="A5" s="401" t="s">
        <v>34</v>
      </c>
      <c r="B5" s="398" t="s">
        <v>47</v>
      </c>
      <c r="C5" s="398"/>
      <c r="D5" s="398" t="s">
        <v>48</v>
      </c>
      <c r="E5" s="398"/>
      <c r="F5" s="398" t="s">
        <v>49</v>
      </c>
      <c r="G5" s="398"/>
      <c r="H5" s="398" t="s">
        <v>50</v>
      </c>
      <c r="I5" s="398"/>
      <c r="J5" s="398" t="s">
        <v>51</v>
      </c>
      <c r="K5" s="399"/>
    </row>
    <row r="6" spans="1:11" ht="40.5" customHeight="1">
      <c r="A6" s="402"/>
      <c r="B6" s="95" t="s">
        <v>52</v>
      </c>
      <c r="C6" s="95" t="s">
        <v>53</v>
      </c>
      <c r="D6" s="95" t="s">
        <v>52</v>
      </c>
      <c r="E6" s="95" t="s">
        <v>53</v>
      </c>
      <c r="F6" s="95" t="s">
        <v>52</v>
      </c>
      <c r="G6" s="95" t="s">
        <v>53</v>
      </c>
      <c r="H6" s="95" t="s">
        <v>52</v>
      </c>
      <c r="I6" s="95" t="s">
        <v>53</v>
      </c>
      <c r="J6" s="95" t="s">
        <v>52</v>
      </c>
      <c r="K6" s="96" t="s">
        <v>53</v>
      </c>
    </row>
    <row r="7" spans="1:11" ht="40.5" customHeight="1">
      <c r="A7" s="71" t="s">
        <v>54</v>
      </c>
      <c r="B7" s="72">
        <f>SUM(B8:B11)</f>
        <v>25628</v>
      </c>
      <c r="C7" s="72">
        <f aca="true" t="shared" si="0" ref="C7:J7">SUM(C8:C11)</f>
        <v>17338393</v>
      </c>
      <c r="D7" s="72">
        <f t="shared" si="0"/>
        <v>3137</v>
      </c>
      <c r="E7" s="72">
        <f t="shared" si="0"/>
        <v>1494751</v>
      </c>
      <c r="F7" s="72">
        <f t="shared" si="0"/>
        <v>1803</v>
      </c>
      <c r="G7" s="72">
        <f t="shared" si="0"/>
        <v>366964</v>
      </c>
      <c r="H7" s="72">
        <f t="shared" si="0"/>
        <v>1932</v>
      </c>
      <c r="I7" s="72">
        <f t="shared" si="0"/>
        <v>1688014</v>
      </c>
      <c r="J7" s="72">
        <f t="shared" si="0"/>
        <v>96</v>
      </c>
      <c r="K7" s="73">
        <f>SUM(K8:K11)</f>
        <v>84158</v>
      </c>
    </row>
    <row r="8" spans="1:11" ht="40.5" customHeight="1">
      <c r="A8" s="74" t="s">
        <v>55</v>
      </c>
      <c r="B8" s="75">
        <v>18602</v>
      </c>
      <c r="C8" s="75">
        <v>12536464</v>
      </c>
      <c r="D8" s="75">
        <v>2249</v>
      </c>
      <c r="E8" s="75">
        <v>1058440</v>
      </c>
      <c r="F8" s="75">
        <v>1321</v>
      </c>
      <c r="G8" s="75">
        <v>267229</v>
      </c>
      <c r="H8" s="75">
        <v>1508</v>
      </c>
      <c r="I8" s="75">
        <v>1315029</v>
      </c>
      <c r="J8" s="75">
        <v>63</v>
      </c>
      <c r="K8" s="77">
        <v>55248</v>
      </c>
    </row>
    <row r="9" spans="1:11" ht="40.5" customHeight="1">
      <c r="A9" s="74" t="s">
        <v>56</v>
      </c>
      <c r="B9" s="75">
        <v>1363</v>
      </c>
      <c r="C9" s="75">
        <v>928557</v>
      </c>
      <c r="D9" s="75">
        <v>121</v>
      </c>
      <c r="E9" s="75">
        <v>60236</v>
      </c>
      <c r="F9" s="75">
        <v>115</v>
      </c>
      <c r="G9" s="75">
        <v>23005</v>
      </c>
      <c r="H9" s="75">
        <v>66</v>
      </c>
      <c r="I9" s="75">
        <v>56662</v>
      </c>
      <c r="J9" s="75">
        <v>5</v>
      </c>
      <c r="K9" s="77">
        <v>4158</v>
      </c>
    </row>
    <row r="10" spans="1:11" ht="40.5" customHeight="1">
      <c r="A10" s="97" t="s">
        <v>57</v>
      </c>
      <c r="B10" s="98">
        <v>2305</v>
      </c>
      <c r="C10" s="98">
        <v>1611280</v>
      </c>
      <c r="D10" s="98">
        <v>428</v>
      </c>
      <c r="E10" s="98">
        <v>215323</v>
      </c>
      <c r="F10" s="98">
        <v>158</v>
      </c>
      <c r="G10" s="98">
        <v>33075</v>
      </c>
      <c r="H10" s="98">
        <v>139</v>
      </c>
      <c r="I10" s="98">
        <v>122874</v>
      </c>
      <c r="J10" s="98">
        <v>13</v>
      </c>
      <c r="K10" s="99">
        <v>11485</v>
      </c>
    </row>
    <row r="11" spans="1:11" ht="40.5" customHeight="1">
      <c r="A11" s="97" t="s">
        <v>58</v>
      </c>
      <c r="B11" s="98">
        <v>3358</v>
      </c>
      <c r="C11" s="98">
        <v>2262092</v>
      </c>
      <c r="D11" s="98">
        <v>339</v>
      </c>
      <c r="E11" s="98">
        <v>160752</v>
      </c>
      <c r="F11" s="98">
        <v>209</v>
      </c>
      <c r="G11" s="98">
        <v>43655</v>
      </c>
      <c r="H11" s="98">
        <v>219</v>
      </c>
      <c r="I11" s="98">
        <v>193449</v>
      </c>
      <c r="J11" s="98">
        <v>15</v>
      </c>
      <c r="K11" s="99">
        <v>13267</v>
      </c>
    </row>
    <row r="12" spans="1:11" ht="40.5" customHeight="1">
      <c r="A12" s="71" t="s">
        <v>59</v>
      </c>
      <c r="B12" s="72">
        <f aca="true" t="shared" si="1" ref="B12:K12">SUM(B13:B14)</f>
        <v>27510</v>
      </c>
      <c r="C12" s="72">
        <f t="shared" si="1"/>
        <v>18659506</v>
      </c>
      <c r="D12" s="72">
        <f t="shared" si="1"/>
        <v>2874</v>
      </c>
      <c r="E12" s="72">
        <f t="shared" si="1"/>
        <v>1373984</v>
      </c>
      <c r="F12" s="72">
        <f t="shared" si="1"/>
        <v>1687</v>
      </c>
      <c r="G12" s="72">
        <f t="shared" si="1"/>
        <v>349513</v>
      </c>
      <c r="H12" s="72">
        <f t="shared" si="1"/>
        <v>1999</v>
      </c>
      <c r="I12" s="72">
        <f t="shared" si="1"/>
        <v>1740433</v>
      </c>
      <c r="J12" s="72">
        <f t="shared" si="1"/>
        <v>89</v>
      </c>
      <c r="K12" s="73">
        <f t="shared" si="1"/>
        <v>78220</v>
      </c>
    </row>
    <row r="13" spans="1:11" ht="40.5" customHeight="1">
      <c r="A13" s="74" t="s">
        <v>60</v>
      </c>
      <c r="B13" s="75">
        <v>23890</v>
      </c>
      <c r="C13" s="75">
        <v>16217494</v>
      </c>
      <c r="D13" s="75">
        <v>2556</v>
      </c>
      <c r="E13" s="75">
        <v>1223131</v>
      </c>
      <c r="F13" s="75">
        <v>1487</v>
      </c>
      <c r="G13" s="75">
        <v>307137</v>
      </c>
      <c r="H13" s="75">
        <v>1771</v>
      </c>
      <c r="I13" s="75">
        <v>1540191</v>
      </c>
      <c r="J13" s="75">
        <v>75</v>
      </c>
      <c r="K13" s="77">
        <v>65744</v>
      </c>
    </row>
    <row r="14" spans="1:11" ht="40.5" customHeight="1">
      <c r="A14" s="78" t="s">
        <v>58</v>
      </c>
      <c r="B14" s="100">
        <v>3620</v>
      </c>
      <c r="C14" s="100">
        <v>2442012</v>
      </c>
      <c r="D14" s="100">
        <v>318</v>
      </c>
      <c r="E14" s="100">
        <v>150853</v>
      </c>
      <c r="F14" s="100">
        <v>200</v>
      </c>
      <c r="G14" s="100">
        <v>42376</v>
      </c>
      <c r="H14" s="100">
        <v>228</v>
      </c>
      <c r="I14" s="100">
        <v>200242</v>
      </c>
      <c r="J14" s="100">
        <v>14</v>
      </c>
      <c r="K14" s="101">
        <v>12476</v>
      </c>
    </row>
    <row r="15" spans="1:11" ht="40.5" customHeight="1">
      <c r="A15" s="71" t="s">
        <v>61</v>
      </c>
      <c r="B15" s="72">
        <f>SUM(B16:B17)</f>
        <v>29534</v>
      </c>
      <c r="C15" s="72">
        <f aca="true" t="shared" si="2" ref="C15:K15">SUM(C16:C17)</f>
        <v>20093487</v>
      </c>
      <c r="D15" s="72">
        <f t="shared" si="2"/>
        <v>2614</v>
      </c>
      <c r="E15" s="72">
        <f t="shared" si="2"/>
        <v>1256426</v>
      </c>
      <c r="F15" s="72">
        <f t="shared" si="2"/>
        <v>1614</v>
      </c>
      <c r="G15" s="72">
        <f t="shared" si="2"/>
        <v>330085</v>
      </c>
      <c r="H15" s="72">
        <f t="shared" si="2"/>
        <v>2051</v>
      </c>
      <c r="I15" s="72">
        <f t="shared" si="2"/>
        <v>1783752</v>
      </c>
      <c r="J15" s="72">
        <f t="shared" si="2"/>
        <v>80</v>
      </c>
      <c r="K15" s="73">
        <f t="shared" si="2"/>
        <v>70695</v>
      </c>
    </row>
    <row r="16" spans="1:11" ht="40.5" customHeight="1">
      <c r="A16" s="74" t="s">
        <v>62</v>
      </c>
      <c r="B16" s="75">
        <v>25631</v>
      </c>
      <c r="C16" s="75">
        <v>17449621</v>
      </c>
      <c r="D16" s="75">
        <v>2331</v>
      </c>
      <c r="E16" s="75">
        <v>1121474</v>
      </c>
      <c r="F16" s="75">
        <v>1421</v>
      </c>
      <c r="G16" s="75">
        <v>289960</v>
      </c>
      <c r="H16" s="75">
        <v>1815</v>
      </c>
      <c r="I16" s="75">
        <v>1576853</v>
      </c>
      <c r="J16" s="75">
        <v>67</v>
      </c>
      <c r="K16" s="77">
        <v>59209</v>
      </c>
    </row>
    <row r="17" spans="1:11" ht="40.5" customHeight="1" thickBot="1">
      <c r="A17" s="102" t="s">
        <v>58</v>
      </c>
      <c r="B17" s="103">
        <v>3903</v>
      </c>
      <c r="C17" s="103">
        <v>2643866</v>
      </c>
      <c r="D17" s="103">
        <v>283</v>
      </c>
      <c r="E17" s="103">
        <v>134952</v>
      </c>
      <c r="F17" s="103">
        <v>193</v>
      </c>
      <c r="G17" s="103">
        <v>40125</v>
      </c>
      <c r="H17" s="103">
        <v>236</v>
      </c>
      <c r="I17" s="103">
        <v>206899</v>
      </c>
      <c r="J17" s="103">
        <v>13</v>
      </c>
      <c r="K17" s="104">
        <v>11486</v>
      </c>
    </row>
    <row r="18" spans="1:11" ht="22.5" customHeight="1">
      <c r="A18" s="400" t="s">
        <v>63</v>
      </c>
      <c r="B18" s="400"/>
      <c r="C18" s="400"/>
      <c r="D18" s="400"/>
      <c r="E18" s="400"/>
      <c r="F18" s="35"/>
      <c r="G18" s="35"/>
      <c r="H18" s="35"/>
      <c r="I18" s="35"/>
      <c r="J18" s="106" t="s">
        <v>15</v>
      </c>
      <c r="K18" s="35"/>
    </row>
  </sheetData>
  <sheetProtection/>
  <mergeCells count="7">
    <mergeCell ref="J5:K5"/>
    <mergeCell ref="A18:E18"/>
    <mergeCell ref="A5:A6"/>
    <mergeCell ref="B5:C5"/>
    <mergeCell ref="D5:E5"/>
    <mergeCell ref="F5:G5"/>
    <mergeCell ref="H5:I5"/>
  </mergeCells>
  <printOptions horizontalCentered="1"/>
  <pageMargins left="0.7874015748031497" right="0.3937007874015748" top="0.7874015748031497" bottom="0.5118110236220472" header="0.5118110236220472" footer="0.5118110236220472"/>
  <pageSetup horizontalDpi="300" verticalDpi="300" orientation="portrait" paperSize="9" scale="80" r:id="rId2"/>
  <headerFooter alignWithMargins="0">
    <oddFooter>&amp;C-48-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6">
      <selection activeCell="D11" sqref="D11"/>
    </sheetView>
  </sheetViews>
  <sheetFormatPr defaultColWidth="9.00390625" defaultRowHeight="13.5"/>
  <cols>
    <col min="1" max="1" width="14.625" style="66" customWidth="1"/>
    <col min="2" max="2" width="8.625" style="66" customWidth="1"/>
    <col min="3" max="3" width="10.625" style="66" customWidth="1"/>
    <col min="4" max="4" width="8.625" style="66" customWidth="1"/>
    <col min="5" max="5" width="10.625" style="66" customWidth="1"/>
    <col min="6" max="6" width="8.625" style="66" customWidth="1"/>
    <col min="7" max="7" width="10.625" style="66" customWidth="1"/>
    <col min="8" max="8" width="8.625" style="66" customWidth="1"/>
    <col min="9" max="9" width="10.625" style="66" customWidth="1"/>
    <col min="10" max="16384" width="9.00390625" style="66" customWidth="1"/>
  </cols>
  <sheetData>
    <row r="1" spans="1:9" ht="15" customHeight="1">
      <c r="A1" s="66" t="s">
        <v>31</v>
      </c>
      <c r="B1" s="35"/>
      <c r="C1" s="35"/>
      <c r="D1" s="35"/>
      <c r="E1" s="35"/>
      <c r="F1" s="35"/>
      <c r="G1" s="35"/>
      <c r="H1" s="35"/>
      <c r="I1" s="35"/>
    </row>
    <row r="2" spans="1:9" ht="15" customHeight="1">
      <c r="A2" s="36"/>
      <c r="B2" s="35"/>
      <c r="C2" s="35"/>
      <c r="D2" s="35"/>
      <c r="E2" s="35"/>
      <c r="F2" s="35"/>
      <c r="G2" s="35"/>
      <c r="H2" s="35"/>
      <c r="I2" s="35"/>
    </row>
    <row r="3" spans="1:9" ht="15" customHeight="1" thickBot="1">
      <c r="A3" s="36"/>
      <c r="B3" s="35"/>
      <c r="C3" s="35"/>
      <c r="D3" s="35"/>
      <c r="E3" s="35"/>
      <c r="F3" s="35"/>
      <c r="G3" s="35"/>
      <c r="H3" s="35"/>
      <c r="I3" s="35"/>
    </row>
    <row r="4" spans="1:9" ht="20.25" customHeight="1">
      <c r="A4" s="403" t="s">
        <v>34</v>
      </c>
      <c r="B4" s="405" t="s">
        <v>64</v>
      </c>
      <c r="C4" s="405"/>
      <c r="D4" s="405" t="s">
        <v>65</v>
      </c>
      <c r="E4" s="405"/>
      <c r="F4" s="405" t="s">
        <v>66</v>
      </c>
      <c r="G4" s="405"/>
      <c r="H4" s="405" t="s">
        <v>67</v>
      </c>
      <c r="I4" s="406"/>
    </row>
    <row r="5" spans="1:9" ht="20.25" customHeight="1">
      <c r="A5" s="404"/>
      <c r="B5" s="107" t="s">
        <v>52</v>
      </c>
      <c r="C5" s="107" t="s">
        <v>53</v>
      </c>
      <c r="D5" s="107" t="s">
        <v>52</v>
      </c>
      <c r="E5" s="107" t="s">
        <v>53</v>
      </c>
      <c r="F5" s="107" t="s">
        <v>52</v>
      </c>
      <c r="G5" s="107" t="s">
        <v>53</v>
      </c>
      <c r="H5" s="107" t="s">
        <v>52</v>
      </c>
      <c r="I5" s="108" t="s">
        <v>53</v>
      </c>
    </row>
    <row r="6" spans="1:9" ht="39.75" customHeight="1">
      <c r="A6" s="109" t="s">
        <v>68</v>
      </c>
      <c r="B6" s="72">
        <f aca="true" t="shared" si="0" ref="B6:I6">SUM(B7:B10)</f>
        <v>415</v>
      </c>
      <c r="C6" s="72">
        <f t="shared" si="0"/>
        <v>320999</v>
      </c>
      <c r="D6" s="72">
        <f t="shared" si="0"/>
        <v>0</v>
      </c>
      <c r="E6" s="72">
        <f t="shared" si="0"/>
        <v>0</v>
      </c>
      <c r="F6" s="72">
        <f t="shared" si="0"/>
        <v>59</v>
      </c>
      <c r="G6" s="72">
        <f t="shared" si="0"/>
        <v>28301</v>
      </c>
      <c r="H6" s="72">
        <f t="shared" si="0"/>
        <v>36</v>
      </c>
      <c r="I6" s="73">
        <f t="shared" si="0"/>
        <v>9063</v>
      </c>
    </row>
    <row r="7" spans="1:9" ht="39.75" customHeight="1">
      <c r="A7" s="110" t="s">
        <v>62</v>
      </c>
      <c r="B7" s="111">
        <v>309</v>
      </c>
      <c r="C7" s="111">
        <v>240541</v>
      </c>
      <c r="D7" s="111">
        <v>0</v>
      </c>
      <c r="E7" s="111">
        <v>0</v>
      </c>
      <c r="F7" s="111">
        <v>41</v>
      </c>
      <c r="G7" s="111">
        <v>19324</v>
      </c>
      <c r="H7" s="111">
        <v>29</v>
      </c>
      <c r="I7" s="112">
        <v>7441</v>
      </c>
    </row>
    <row r="8" spans="1:9" ht="39.75" customHeight="1">
      <c r="A8" s="110" t="s">
        <v>69</v>
      </c>
      <c r="B8" s="111">
        <v>30</v>
      </c>
      <c r="C8" s="111">
        <v>19575</v>
      </c>
      <c r="D8" s="111">
        <v>0</v>
      </c>
      <c r="E8" s="111">
        <v>0</v>
      </c>
      <c r="F8" s="111">
        <v>1</v>
      </c>
      <c r="G8" s="111">
        <v>594</v>
      </c>
      <c r="H8" s="111">
        <v>3</v>
      </c>
      <c r="I8" s="112">
        <v>405</v>
      </c>
    </row>
    <row r="9" spans="1:9" ht="39.75" customHeight="1">
      <c r="A9" s="113" t="s">
        <v>57</v>
      </c>
      <c r="B9" s="114">
        <v>27</v>
      </c>
      <c r="C9" s="114">
        <v>22656</v>
      </c>
      <c r="D9" s="114">
        <v>0</v>
      </c>
      <c r="E9" s="114">
        <v>0</v>
      </c>
      <c r="F9" s="114">
        <v>5</v>
      </c>
      <c r="G9" s="114">
        <v>2599</v>
      </c>
      <c r="H9" s="114">
        <v>4</v>
      </c>
      <c r="I9" s="115">
        <v>1217</v>
      </c>
    </row>
    <row r="10" spans="1:9" ht="39.75" customHeight="1">
      <c r="A10" s="116" t="s">
        <v>70</v>
      </c>
      <c r="B10" s="117">
        <v>49</v>
      </c>
      <c r="C10" s="117">
        <v>38227</v>
      </c>
      <c r="D10" s="117">
        <v>0</v>
      </c>
      <c r="E10" s="117">
        <v>0</v>
      </c>
      <c r="F10" s="117">
        <v>12</v>
      </c>
      <c r="G10" s="117">
        <v>5784</v>
      </c>
      <c r="H10" s="118"/>
      <c r="I10" s="119"/>
    </row>
    <row r="11" spans="1:9" ht="39.75" customHeight="1">
      <c r="A11" s="109" t="s">
        <v>59</v>
      </c>
      <c r="B11" s="120">
        <f aca="true" t="shared" si="1" ref="B11:G11">SUM(B12:B13)</f>
        <v>388</v>
      </c>
      <c r="C11" s="120">
        <f t="shared" si="1"/>
        <v>293940</v>
      </c>
      <c r="D11" s="120">
        <f t="shared" si="1"/>
        <v>0</v>
      </c>
      <c r="E11" s="120">
        <f t="shared" si="1"/>
        <v>0</v>
      </c>
      <c r="F11" s="120">
        <f t="shared" si="1"/>
        <v>58</v>
      </c>
      <c r="G11" s="120">
        <f t="shared" si="1"/>
        <v>27444</v>
      </c>
      <c r="H11" s="121"/>
      <c r="I11" s="122"/>
    </row>
    <row r="12" spans="1:9" ht="39.75" customHeight="1">
      <c r="A12" s="110" t="s">
        <v>62</v>
      </c>
      <c r="B12" s="123">
        <v>344</v>
      </c>
      <c r="C12" s="123">
        <v>259488</v>
      </c>
      <c r="D12" s="123">
        <v>0</v>
      </c>
      <c r="E12" s="123">
        <v>0</v>
      </c>
      <c r="F12" s="123">
        <v>47</v>
      </c>
      <c r="G12" s="123">
        <v>22051</v>
      </c>
      <c r="H12" s="124"/>
      <c r="I12" s="125"/>
    </row>
    <row r="13" spans="1:9" ht="39.75" customHeight="1">
      <c r="A13" s="116" t="s">
        <v>70</v>
      </c>
      <c r="B13" s="126">
        <v>44</v>
      </c>
      <c r="C13" s="126">
        <v>34452</v>
      </c>
      <c r="D13" s="126">
        <v>0</v>
      </c>
      <c r="E13" s="126">
        <v>0</v>
      </c>
      <c r="F13" s="126">
        <v>11</v>
      </c>
      <c r="G13" s="126">
        <v>5393</v>
      </c>
      <c r="H13" s="127"/>
      <c r="I13" s="128"/>
    </row>
    <row r="14" spans="1:9" ht="39.75" customHeight="1">
      <c r="A14" s="109" t="s">
        <v>71</v>
      </c>
      <c r="B14" s="120">
        <f aca="true" t="shared" si="2" ref="B14:G14">SUM(B15:B16)</f>
        <v>375</v>
      </c>
      <c r="C14" s="120">
        <f t="shared" si="2"/>
        <v>286484</v>
      </c>
      <c r="D14" s="120">
        <f t="shared" si="2"/>
        <v>0</v>
      </c>
      <c r="E14" s="120">
        <f t="shared" si="2"/>
        <v>0</v>
      </c>
      <c r="F14" s="120">
        <f t="shared" si="2"/>
        <v>58</v>
      </c>
      <c r="G14" s="120">
        <f t="shared" si="2"/>
        <v>27121</v>
      </c>
      <c r="H14" s="121"/>
      <c r="I14" s="122"/>
    </row>
    <row r="15" spans="1:9" ht="39.75" customHeight="1">
      <c r="A15" s="110" t="s">
        <v>62</v>
      </c>
      <c r="B15" s="123">
        <v>327</v>
      </c>
      <c r="C15" s="123">
        <v>248408</v>
      </c>
      <c r="D15" s="123">
        <v>0</v>
      </c>
      <c r="E15" s="123">
        <v>0</v>
      </c>
      <c r="F15" s="123">
        <v>47</v>
      </c>
      <c r="G15" s="123">
        <v>21923</v>
      </c>
      <c r="H15" s="124"/>
      <c r="I15" s="125"/>
    </row>
    <row r="16" spans="1:9" ht="39.75" customHeight="1" thickBot="1">
      <c r="A16" s="129" t="s">
        <v>70</v>
      </c>
      <c r="B16" s="103">
        <v>48</v>
      </c>
      <c r="C16" s="103">
        <v>38076</v>
      </c>
      <c r="D16" s="103">
        <v>0</v>
      </c>
      <c r="E16" s="103">
        <v>0</v>
      </c>
      <c r="F16" s="103">
        <v>11</v>
      </c>
      <c r="G16" s="103">
        <v>5198</v>
      </c>
      <c r="H16" s="130"/>
      <c r="I16" s="131"/>
    </row>
    <row r="17" spans="1:9" ht="13.5">
      <c r="A17" s="132" t="s">
        <v>72</v>
      </c>
      <c r="I17" s="133" t="s">
        <v>15</v>
      </c>
    </row>
    <row r="18" ht="13.5">
      <c r="A18" s="134" t="s">
        <v>73</v>
      </c>
    </row>
    <row r="19" ht="13.5">
      <c r="A19" s="134" t="s">
        <v>74</v>
      </c>
    </row>
    <row r="20" ht="13.5">
      <c r="A20" s="135" t="s">
        <v>75</v>
      </c>
    </row>
    <row r="21" ht="13.5" customHeight="1"/>
  </sheetData>
  <sheetProtection/>
  <mergeCells count="5">
    <mergeCell ref="A4:A5"/>
    <mergeCell ref="B4:C4"/>
    <mergeCell ref="D4:E4"/>
    <mergeCell ref="F4:G4"/>
    <mergeCell ref="H4:I4"/>
  </mergeCells>
  <printOptions horizontalCentered="1"/>
  <pageMargins left="0.7874015748031497" right="0.3937007874015748" top="0.7874015748031497" bottom="0.5118110236220472" header="0.5118110236220472" footer="0.5118110236220472"/>
  <pageSetup horizontalDpi="300" verticalDpi="300" orientation="portrait" paperSize="9" r:id="rId1"/>
  <headerFooter alignWithMargins="0">
    <oddFooter>&amp;C-52-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25">
      <selection activeCell="D47" sqref="D47"/>
    </sheetView>
  </sheetViews>
  <sheetFormatPr defaultColWidth="9.00390625" defaultRowHeight="13.5"/>
  <cols>
    <col min="1" max="1" width="15.375" style="9" customWidth="1"/>
    <col min="2" max="3" width="10.125" style="9" customWidth="1"/>
    <col min="4" max="4" width="12.125" style="9" customWidth="1"/>
    <col min="5" max="5" width="10.125" style="9" customWidth="1"/>
    <col min="6" max="6" width="12.125" style="9" customWidth="1"/>
    <col min="7" max="7" width="10.125" style="9" customWidth="1"/>
    <col min="8" max="8" width="12.125" style="9" customWidth="1"/>
    <col min="9" max="9" width="15.625" style="9" customWidth="1"/>
    <col min="10" max="10" width="13.125" style="9" customWidth="1"/>
    <col min="11" max="13" width="9.00390625" style="9" customWidth="1"/>
    <col min="14" max="14" width="10.50390625" style="9" customWidth="1"/>
    <col min="15" max="16384" width="9.00390625" style="9" customWidth="1"/>
  </cols>
  <sheetData>
    <row r="1" ht="13.5">
      <c r="A1" s="35" t="s">
        <v>0</v>
      </c>
    </row>
    <row r="3" spans="2:8" ht="15" customHeight="1">
      <c r="B3" s="136"/>
      <c r="C3" s="136"/>
      <c r="D3" s="136"/>
      <c r="E3" s="35"/>
      <c r="F3" s="35"/>
      <c r="G3" s="35"/>
      <c r="H3" s="35"/>
    </row>
    <row r="4" spans="1:8" ht="22.5" customHeight="1" thickBot="1">
      <c r="A4" s="37" t="s">
        <v>76</v>
      </c>
      <c r="B4" s="35"/>
      <c r="C4" s="35"/>
      <c r="D4" s="35"/>
      <c r="E4" s="35"/>
      <c r="F4" s="35"/>
      <c r="G4" s="35"/>
      <c r="H4" s="133" t="s">
        <v>19</v>
      </c>
    </row>
    <row r="5" spans="1:8" ht="20.25" customHeight="1" thickBot="1">
      <c r="A5" s="418" t="s">
        <v>34</v>
      </c>
      <c r="B5" s="407" t="s">
        <v>77</v>
      </c>
      <c r="C5" s="407" t="s">
        <v>28</v>
      </c>
      <c r="D5" s="407"/>
      <c r="E5" s="408" t="s">
        <v>78</v>
      </c>
      <c r="F5" s="408"/>
      <c r="G5" s="408"/>
      <c r="H5" s="408"/>
    </row>
    <row r="6" spans="1:8" ht="20.25" customHeight="1" thickBot="1">
      <c r="A6" s="418"/>
      <c r="B6" s="407"/>
      <c r="C6" s="407"/>
      <c r="D6" s="407"/>
      <c r="E6" s="409" t="s">
        <v>79</v>
      </c>
      <c r="F6" s="409"/>
      <c r="G6" s="410" t="s">
        <v>80</v>
      </c>
      <c r="H6" s="410"/>
    </row>
    <row r="7" spans="1:8" ht="20.25" customHeight="1">
      <c r="A7" s="419"/>
      <c r="B7" s="420"/>
      <c r="C7" s="137" t="s">
        <v>81</v>
      </c>
      <c r="D7" s="137" t="s">
        <v>82</v>
      </c>
      <c r="E7" s="137" t="s">
        <v>81</v>
      </c>
      <c r="F7" s="137" t="s">
        <v>82</v>
      </c>
      <c r="G7" s="137" t="s">
        <v>81</v>
      </c>
      <c r="H7" s="138" t="s">
        <v>82</v>
      </c>
    </row>
    <row r="8" spans="1:8" ht="15" customHeight="1">
      <c r="A8" s="139" t="s">
        <v>12</v>
      </c>
      <c r="B8" s="140">
        <f aca="true" t="shared" si="0" ref="B8:H8">SUM(B9:B10)</f>
        <v>0</v>
      </c>
      <c r="C8" s="140">
        <f t="shared" si="0"/>
        <v>47269</v>
      </c>
      <c r="D8" s="140">
        <f t="shared" si="0"/>
        <v>1204138</v>
      </c>
      <c r="E8" s="140">
        <f t="shared" si="0"/>
        <v>1223</v>
      </c>
      <c r="F8" s="140">
        <f t="shared" si="0"/>
        <v>564559</v>
      </c>
      <c r="G8" s="140">
        <f t="shared" si="0"/>
        <v>23043</v>
      </c>
      <c r="H8" s="141">
        <f t="shared" si="0"/>
        <v>356710</v>
      </c>
    </row>
    <row r="9" spans="1:8" ht="15" customHeight="1">
      <c r="A9" s="142" t="s">
        <v>10</v>
      </c>
      <c r="B9" s="143">
        <v>0</v>
      </c>
      <c r="C9" s="144">
        <v>41461</v>
      </c>
      <c r="D9" s="144">
        <v>1058331</v>
      </c>
      <c r="E9" s="143">
        <v>1089</v>
      </c>
      <c r="F9" s="143">
        <v>500843</v>
      </c>
      <c r="G9" s="143">
        <v>20118</v>
      </c>
      <c r="H9" s="145">
        <v>312846</v>
      </c>
    </row>
    <row r="10" spans="1:8" ht="15" customHeight="1">
      <c r="A10" s="146" t="s">
        <v>11</v>
      </c>
      <c r="B10" s="147">
        <v>0</v>
      </c>
      <c r="C10" s="148">
        <v>5808</v>
      </c>
      <c r="D10" s="148">
        <v>145807</v>
      </c>
      <c r="E10" s="147">
        <v>134</v>
      </c>
      <c r="F10" s="147">
        <v>63716</v>
      </c>
      <c r="G10" s="147">
        <v>2925</v>
      </c>
      <c r="H10" s="149">
        <v>43864</v>
      </c>
    </row>
    <row r="11" spans="1:8" ht="15" customHeight="1">
      <c r="A11" s="139" t="s">
        <v>13</v>
      </c>
      <c r="B11" s="140">
        <f aca="true" t="shared" si="1" ref="B11:H11">SUM(B12:B13)</f>
        <v>0</v>
      </c>
      <c r="C11" s="140">
        <f t="shared" si="1"/>
        <v>111</v>
      </c>
      <c r="D11" s="140">
        <f t="shared" si="1"/>
        <v>-360</v>
      </c>
      <c r="E11" s="140">
        <f t="shared" si="1"/>
        <v>0</v>
      </c>
      <c r="F11" s="140">
        <f t="shared" si="1"/>
        <v>-1216</v>
      </c>
      <c r="G11" s="140">
        <f t="shared" si="1"/>
        <v>15</v>
      </c>
      <c r="H11" s="141">
        <f t="shared" si="1"/>
        <v>-524</v>
      </c>
    </row>
    <row r="12" spans="1:8" ht="15" customHeight="1">
      <c r="A12" s="142" t="s">
        <v>10</v>
      </c>
      <c r="B12" s="143">
        <v>0</v>
      </c>
      <c r="C12" s="144">
        <v>96</v>
      </c>
      <c r="D12" s="144">
        <v>-280</v>
      </c>
      <c r="E12" s="143">
        <v>0</v>
      </c>
      <c r="F12" s="143">
        <v>-1038</v>
      </c>
      <c r="G12" s="143">
        <v>8</v>
      </c>
      <c r="H12" s="145">
        <v>-594</v>
      </c>
    </row>
    <row r="13" spans="1:8" ht="15" customHeight="1">
      <c r="A13" s="150" t="s">
        <v>11</v>
      </c>
      <c r="B13" s="151">
        <v>0</v>
      </c>
      <c r="C13" s="144">
        <v>15</v>
      </c>
      <c r="D13" s="144">
        <v>-80</v>
      </c>
      <c r="E13" s="151">
        <v>0</v>
      </c>
      <c r="F13" s="151">
        <v>-178</v>
      </c>
      <c r="G13" s="151">
        <v>7</v>
      </c>
      <c r="H13" s="152">
        <v>70</v>
      </c>
    </row>
    <row r="14" spans="1:8" ht="15" customHeight="1">
      <c r="A14" s="153" t="s">
        <v>30</v>
      </c>
      <c r="B14" s="154">
        <v>0</v>
      </c>
      <c r="C14" s="154">
        <v>3</v>
      </c>
      <c r="D14" s="154">
        <v>465</v>
      </c>
      <c r="E14" s="154">
        <v>0</v>
      </c>
      <c r="F14" s="154">
        <v>-7</v>
      </c>
      <c r="G14" s="154">
        <v>0</v>
      </c>
      <c r="H14" s="155">
        <v>0</v>
      </c>
    </row>
    <row r="15" spans="1:8" ht="15" customHeight="1">
      <c r="A15" s="153" t="s">
        <v>83</v>
      </c>
      <c r="B15" s="156">
        <v>0</v>
      </c>
      <c r="C15" s="157">
        <v>22</v>
      </c>
      <c r="D15" s="157" t="s">
        <v>84</v>
      </c>
      <c r="E15" s="156">
        <v>22</v>
      </c>
      <c r="F15" s="157" t="s">
        <v>85</v>
      </c>
      <c r="G15" s="156">
        <v>0</v>
      </c>
      <c r="H15" s="158" t="s">
        <v>86</v>
      </c>
    </row>
    <row r="16" spans="1:8" ht="15" customHeight="1" thickBot="1">
      <c r="A16" s="159" t="s">
        <v>87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1">
        <v>0</v>
      </c>
    </row>
    <row r="17" ht="15" customHeight="1">
      <c r="G17" s="14" t="s">
        <v>15</v>
      </c>
    </row>
    <row r="18" ht="19.5" customHeight="1">
      <c r="A18" s="35" t="s">
        <v>88</v>
      </c>
    </row>
    <row r="19" ht="19.5" customHeight="1"/>
    <row r="20" spans="1:6" ht="19.5" customHeight="1" thickBot="1">
      <c r="A20" s="9" t="s">
        <v>89</v>
      </c>
      <c r="D20" s="162"/>
      <c r="E20" s="162"/>
      <c r="F20" s="162"/>
    </row>
    <row r="21" spans="1:256" ht="19.5" customHeight="1" thickBot="1">
      <c r="A21" s="411" t="s">
        <v>34</v>
      </c>
      <c r="B21" s="413" t="s">
        <v>90</v>
      </c>
      <c r="D21" s="162"/>
      <c r="E21" s="162"/>
      <c r="F21" s="162"/>
      <c r="IV21" s="162"/>
    </row>
    <row r="22" spans="1:256" ht="19.5" customHeight="1" thickBot="1">
      <c r="A22" s="412"/>
      <c r="B22" s="414"/>
      <c r="D22" s="162"/>
      <c r="E22" s="162"/>
      <c r="F22" s="162"/>
      <c r="IV22" s="162"/>
    </row>
    <row r="23" spans="1:256" ht="19.5" customHeight="1">
      <c r="A23" s="412"/>
      <c r="B23" s="414"/>
      <c r="D23" s="162"/>
      <c r="E23" s="162"/>
      <c r="F23" s="162"/>
      <c r="IV23" s="162"/>
    </row>
    <row r="24" spans="1:256" ht="19.5" customHeight="1">
      <c r="A24" s="163" t="s">
        <v>12</v>
      </c>
      <c r="B24" s="164">
        <f>SUM(B25:B26)</f>
        <v>17323</v>
      </c>
      <c r="D24" s="162"/>
      <c r="E24" s="162"/>
      <c r="F24" s="162"/>
      <c r="IV24" s="162"/>
    </row>
    <row r="25" spans="1:256" ht="19.5" customHeight="1">
      <c r="A25" s="165" t="s">
        <v>10</v>
      </c>
      <c r="B25" s="166">
        <v>15062</v>
      </c>
      <c r="D25" s="162"/>
      <c r="E25" s="162"/>
      <c r="F25" s="162"/>
      <c r="IV25" s="162"/>
    </row>
    <row r="26" spans="1:256" ht="19.5" customHeight="1">
      <c r="A26" s="167" t="s">
        <v>11</v>
      </c>
      <c r="B26" s="168">
        <v>2261</v>
      </c>
      <c r="D26" s="162"/>
      <c r="E26" s="162"/>
      <c r="F26" s="162"/>
      <c r="IV26" s="162"/>
    </row>
    <row r="27" spans="1:256" ht="19.5" customHeight="1">
      <c r="A27" s="163" t="s">
        <v>13</v>
      </c>
      <c r="B27" s="164">
        <f>SUM(B28:B29)</f>
        <v>17967</v>
      </c>
      <c r="D27" s="162"/>
      <c r="E27" s="162"/>
      <c r="F27" s="162"/>
      <c r="IV27" s="162"/>
    </row>
    <row r="28" spans="1:256" ht="13.5">
      <c r="A28" s="165" t="s">
        <v>10</v>
      </c>
      <c r="B28" s="166">
        <v>17967</v>
      </c>
      <c r="D28" s="162"/>
      <c r="E28" s="162"/>
      <c r="F28" s="162"/>
      <c r="IV28" s="162"/>
    </row>
    <row r="29" spans="1:256" ht="13.5">
      <c r="A29" s="169" t="s">
        <v>11</v>
      </c>
      <c r="B29" s="170" t="s">
        <v>91</v>
      </c>
      <c r="D29" s="162"/>
      <c r="E29" s="162"/>
      <c r="F29" s="162"/>
      <c r="IV29" s="162"/>
    </row>
    <row r="30" spans="1:256" ht="13.5">
      <c r="A30" s="171" t="s">
        <v>92</v>
      </c>
      <c r="B30" s="172">
        <v>18536</v>
      </c>
      <c r="D30" s="162"/>
      <c r="E30" s="162"/>
      <c r="F30" s="162"/>
      <c r="IV30" s="162"/>
    </row>
    <row r="31" spans="1:256" ht="13.5">
      <c r="A31" s="163" t="s">
        <v>83</v>
      </c>
      <c r="B31" s="173">
        <v>19143</v>
      </c>
      <c r="D31" s="162"/>
      <c r="E31" s="162"/>
      <c r="F31" s="162"/>
      <c r="IV31" s="162"/>
    </row>
    <row r="32" spans="1:256" ht="14.25" thickBot="1">
      <c r="A32" s="174" t="s">
        <v>93</v>
      </c>
      <c r="B32" s="175">
        <v>19904</v>
      </c>
      <c r="D32" s="162"/>
      <c r="E32" s="162"/>
      <c r="F32" s="162"/>
      <c r="IV32" s="162"/>
    </row>
    <row r="33" ht="13.5">
      <c r="A33" s="35" t="s">
        <v>94</v>
      </c>
    </row>
    <row r="34" ht="13.5">
      <c r="A34" s="35" t="s">
        <v>95</v>
      </c>
    </row>
    <row r="36" ht="14.25" thickBot="1">
      <c r="A36" s="9" t="s">
        <v>96</v>
      </c>
    </row>
    <row r="37" spans="1:3" ht="13.5" customHeight="1" thickBot="1">
      <c r="A37" s="411" t="s">
        <v>34</v>
      </c>
      <c r="B37" s="415" t="s">
        <v>97</v>
      </c>
      <c r="C37" s="417" t="s">
        <v>98</v>
      </c>
    </row>
    <row r="38" spans="1:3" ht="14.25" thickBot="1">
      <c r="A38" s="412"/>
      <c r="B38" s="416"/>
      <c r="C38" s="414"/>
    </row>
    <row r="39" spans="1:3" ht="13.5">
      <c r="A39" s="412"/>
      <c r="B39" s="416"/>
      <c r="C39" s="414"/>
    </row>
    <row r="40" spans="1:3" ht="13.5">
      <c r="A40" s="163" t="s">
        <v>12</v>
      </c>
      <c r="B40" s="140">
        <f>SUM(B41:B42)</f>
        <v>1130</v>
      </c>
      <c r="C40" s="176">
        <v>6.6</v>
      </c>
    </row>
    <row r="41" spans="1:3" ht="13.5">
      <c r="A41" s="165" t="s">
        <v>10</v>
      </c>
      <c r="B41" s="143">
        <v>957</v>
      </c>
      <c r="C41" s="177">
        <v>6.4</v>
      </c>
    </row>
    <row r="42" spans="1:3" ht="13.5">
      <c r="A42" s="167" t="s">
        <v>11</v>
      </c>
      <c r="B42" s="147">
        <v>173</v>
      </c>
      <c r="C42" s="178">
        <v>8.3</v>
      </c>
    </row>
    <row r="43" spans="1:3" ht="13.5">
      <c r="A43" s="163" t="s">
        <v>13</v>
      </c>
      <c r="B43" s="140">
        <f>SUM(B44:B45)</f>
        <v>2575</v>
      </c>
      <c r="C43" s="176">
        <v>14.5</v>
      </c>
    </row>
    <row r="44" spans="1:3" ht="13.5">
      <c r="A44" s="165" t="s">
        <v>10</v>
      </c>
      <c r="B44" s="143">
        <v>2302</v>
      </c>
      <c r="C44" s="177">
        <v>14.8</v>
      </c>
    </row>
    <row r="45" spans="1:3" ht="13.5">
      <c r="A45" s="169" t="s">
        <v>11</v>
      </c>
      <c r="B45" s="179">
        <v>273</v>
      </c>
      <c r="C45" s="180">
        <v>12.5</v>
      </c>
    </row>
    <row r="46" spans="1:3" ht="13.5">
      <c r="A46" s="181" t="s">
        <v>92</v>
      </c>
      <c r="B46" s="182">
        <v>2733</v>
      </c>
      <c r="C46" s="183">
        <v>14.7</v>
      </c>
    </row>
    <row r="47" spans="1:3" ht="13.5">
      <c r="A47" s="163" t="s">
        <v>83</v>
      </c>
      <c r="B47" s="184">
        <v>3036</v>
      </c>
      <c r="C47" s="185">
        <v>16.4</v>
      </c>
    </row>
    <row r="48" spans="1:3" ht="14.25" thickBot="1">
      <c r="A48" s="174" t="s">
        <v>99</v>
      </c>
      <c r="B48" s="186">
        <v>3662</v>
      </c>
      <c r="C48" s="187">
        <v>19.1</v>
      </c>
    </row>
    <row r="49" ht="13.5">
      <c r="A49" s="35" t="s">
        <v>100</v>
      </c>
    </row>
  </sheetData>
  <sheetProtection/>
  <mergeCells count="11">
    <mergeCell ref="A37:A39"/>
    <mergeCell ref="B37:B39"/>
    <mergeCell ref="C37:C39"/>
    <mergeCell ref="A5:A7"/>
    <mergeCell ref="B5:B7"/>
    <mergeCell ref="C5:D6"/>
    <mergeCell ref="E5:H5"/>
    <mergeCell ref="E6:F6"/>
    <mergeCell ref="G6:H6"/>
    <mergeCell ref="A21:A23"/>
    <mergeCell ref="B21:B23"/>
  </mergeCells>
  <printOptions horizontalCentered="1"/>
  <pageMargins left="0.7874015748031497" right="0.3937007874015748" top="0.7874015748031497" bottom="0.5118110236220472" header="0.5118110236220472" footer="0.5118110236220472"/>
  <pageSetup horizontalDpi="300" verticalDpi="300" orientation="portrait" paperSize="9" r:id="rId1"/>
  <headerFooter alignWithMargins="0">
    <oddFooter>&amp;C-53-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16" sqref="F16"/>
    </sheetView>
  </sheetViews>
  <sheetFormatPr defaultColWidth="9.00390625" defaultRowHeight="13.5"/>
  <cols>
    <col min="1" max="1" width="15.375" style="9" customWidth="1"/>
    <col min="2" max="3" width="10.125" style="9" customWidth="1"/>
    <col min="4" max="4" width="12.125" style="9" customWidth="1"/>
    <col min="5" max="5" width="10.125" style="9" customWidth="1"/>
    <col min="6" max="6" width="12.125" style="9" customWidth="1"/>
    <col min="7" max="7" width="10.125" style="9" customWidth="1"/>
    <col min="8" max="8" width="12.125" style="9" customWidth="1"/>
    <col min="9" max="9" width="15.625" style="9" customWidth="1"/>
    <col min="10" max="10" width="13.125" style="9" customWidth="1"/>
    <col min="11" max="13" width="9.00390625" style="9" customWidth="1"/>
    <col min="14" max="14" width="10.50390625" style="9" customWidth="1"/>
    <col min="15" max="16384" width="9.00390625" style="9" customWidth="1"/>
  </cols>
  <sheetData>
    <row r="1" spans="1:8" ht="15" customHeight="1">
      <c r="A1" s="35" t="s">
        <v>0</v>
      </c>
      <c r="B1" s="188"/>
      <c r="C1" s="188"/>
      <c r="D1" s="188"/>
      <c r="E1" s="188"/>
      <c r="F1" s="188"/>
      <c r="G1" s="188"/>
      <c r="H1" s="188"/>
    </row>
    <row r="2" spans="1:8" ht="15" customHeight="1">
      <c r="A2" s="189"/>
      <c r="B2" s="188"/>
      <c r="C2" s="188"/>
      <c r="D2" s="188"/>
      <c r="E2" s="188"/>
      <c r="F2" s="188"/>
      <c r="G2" s="188"/>
      <c r="H2" s="188"/>
    </row>
    <row r="3" spans="1:8" ht="15" customHeight="1" thickBot="1">
      <c r="A3" s="189"/>
      <c r="B3" s="188"/>
      <c r="C3" s="188"/>
      <c r="D3" s="188"/>
      <c r="E3" s="188"/>
      <c r="F3" s="35"/>
      <c r="G3" s="133" t="s">
        <v>19</v>
      </c>
      <c r="H3" s="35"/>
    </row>
    <row r="4" spans="1:8" ht="20.25" customHeight="1" thickBot="1">
      <c r="A4" s="418" t="s">
        <v>34</v>
      </c>
      <c r="B4" s="416" t="s">
        <v>78</v>
      </c>
      <c r="C4" s="416"/>
      <c r="D4" s="416"/>
      <c r="E4" s="416"/>
      <c r="F4" s="408" t="s">
        <v>101</v>
      </c>
      <c r="G4" s="408"/>
      <c r="H4" s="35"/>
    </row>
    <row r="5" spans="1:8" ht="20.25" customHeight="1" thickBot="1">
      <c r="A5" s="418"/>
      <c r="B5" s="409" t="s">
        <v>102</v>
      </c>
      <c r="C5" s="409"/>
      <c r="D5" s="409" t="s">
        <v>103</v>
      </c>
      <c r="E5" s="409"/>
      <c r="F5" s="408"/>
      <c r="G5" s="408"/>
      <c r="H5" s="35"/>
    </row>
    <row r="6" spans="1:8" ht="20.25" customHeight="1">
      <c r="A6" s="418"/>
      <c r="B6" s="190" t="s">
        <v>81</v>
      </c>
      <c r="C6" s="190" t="s">
        <v>82</v>
      </c>
      <c r="D6" s="190" t="s">
        <v>81</v>
      </c>
      <c r="E6" s="190" t="s">
        <v>82</v>
      </c>
      <c r="F6" s="190" t="s">
        <v>81</v>
      </c>
      <c r="G6" s="191" t="s">
        <v>82</v>
      </c>
      <c r="H6" s="35"/>
    </row>
    <row r="7" spans="1:8" ht="29.25" customHeight="1">
      <c r="A7" s="192" t="s">
        <v>12</v>
      </c>
      <c r="B7" s="193">
        <f aca="true" t="shared" si="0" ref="B7:G7">SUM(B8:B9)</f>
        <v>2386</v>
      </c>
      <c r="C7" s="193">
        <f t="shared" si="0"/>
        <v>32184</v>
      </c>
      <c r="D7" s="193">
        <f t="shared" si="0"/>
        <v>14410</v>
      </c>
      <c r="E7" s="193">
        <f t="shared" si="0"/>
        <v>193482</v>
      </c>
      <c r="F7" s="193">
        <f t="shared" si="0"/>
        <v>6207</v>
      </c>
      <c r="G7" s="194">
        <f t="shared" si="0"/>
        <v>57203</v>
      </c>
      <c r="H7" s="35"/>
    </row>
    <row r="8" spans="1:8" ht="29.25" customHeight="1">
      <c r="A8" s="142" t="s">
        <v>10</v>
      </c>
      <c r="B8" s="143">
        <v>2043</v>
      </c>
      <c r="C8" s="195">
        <v>27115</v>
      </c>
      <c r="D8" s="195">
        <v>12779</v>
      </c>
      <c r="E8" s="143">
        <v>166772</v>
      </c>
      <c r="F8" s="143">
        <v>5432</v>
      </c>
      <c r="G8" s="145">
        <v>50755</v>
      </c>
      <c r="H8" s="35"/>
    </row>
    <row r="9" spans="1:7" ht="29.25" customHeight="1">
      <c r="A9" s="146" t="s">
        <v>11</v>
      </c>
      <c r="B9" s="147">
        <v>343</v>
      </c>
      <c r="C9" s="148">
        <v>5069</v>
      </c>
      <c r="D9" s="148">
        <v>1631</v>
      </c>
      <c r="E9" s="147">
        <v>26710</v>
      </c>
      <c r="F9" s="147">
        <v>775</v>
      </c>
      <c r="G9" s="149">
        <v>6448</v>
      </c>
    </row>
    <row r="10" spans="1:8" ht="29.25" customHeight="1">
      <c r="A10" s="192" t="s">
        <v>13</v>
      </c>
      <c r="B10" s="193">
        <f aca="true" t="shared" si="1" ref="B10:G10">SUM(B11:B12)</f>
        <v>0</v>
      </c>
      <c r="C10" s="193">
        <f t="shared" si="1"/>
        <v>0</v>
      </c>
      <c r="D10" s="193">
        <f t="shared" si="1"/>
        <v>12</v>
      </c>
      <c r="E10" s="193">
        <f t="shared" si="1"/>
        <v>120</v>
      </c>
      <c r="F10" s="193">
        <f t="shared" si="1"/>
        <v>84</v>
      </c>
      <c r="G10" s="194">
        <f t="shared" si="1"/>
        <v>1260</v>
      </c>
      <c r="H10" s="196"/>
    </row>
    <row r="11" spans="1:8" ht="29.25" customHeight="1">
      <c r="A11" s="142" t="s">
        <v>10</v>
      </c>
      <c r="B11" s="143">
        <v>0</v>
      </c>
      <c r="C11" s="195">
        <v>0</v>
      </c>
      <c r="D11" s="195">
        <v>11</v>
      </c>
      <c r="E11" s="143">
        <v>106</v>
      </c>
      <c r="F11" s="143">
        <v>77</v>
      </c>
      <c r="G11" s="145">
        <v>1246</v>
      </c>
      <c r="H11" s="196"/>
    </row>
    <row r="12" spans="1:8" ht="29.25" customHeight="1">
      <c r="A12" s="146" t="s">
        <v>11</v>
      </c>
      <c r="B12" s="147">
        <v>0</v>
      </c>
      <c r="C12" s="148">
        <v>0</v>
      </c>
      <c r="D12" s="148">
        <v>1</v>
      </c>
      <c r="E12" s="147">
        <v>14</v>
      </c>
      <c r="F12" s="147">
        <v>7</v>
      </c>
      <c r="G12" s="149">
        <v>14</v>
      </c>
      <c r="H12" s="196"/>
    </row>
    <row r="13" spans="1:8" ht="29.25" customHeight="1">
      <c r="A13" s="197" t="s">
        <v>92</v>
      </c>
      <c r="B13" s="198">
        <v>0</v>
      </c>
      <c r="C13" s="199">
        <v>0</v>
      </c>
      <c r="D13" s="199">
        <v>1</v>
      </c>
      <c r="E13" s="198">
        <v>2</v>
      </c>
      <c r="F13" s="198">
        <v>7</v>
      </c>
      <c r="G13" s="200">
        <v>14</v>
      </c>
      <c r="H13" s="196"/>
    </row>
    <row r="14" spans="1:8" ht="29.25" customHeight="1">
      <c r="A14" s="139" t="s">
        <v>83</v>
      </c>
      <c r="B14" s="184">
        <v>0</v>
      </c>
      <c r="C14" s="201">
        <v>0</v>
      </c>
      <c r="D14" s="201">
        <v>0</v>
      </c>
      <c r="E14" s="184">
        <v>0</v>
      </c>
      <c r="F14" s="184">
        <v>0</v>
      </c>
      <c r="G14" s="202">
        <v>0</v>
      </c>
      <c r="H14" s="196"/>
    </row>
    <row r="15" spans="1:7" ht="29.25" customHeight="1" thickBot="1">
      <c r="A15" s="159" t="s">
        <v>104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1">
        <v>0</v>
      </c>
    </row>
    <row r="16" spans="1:7" ht="19.5" customHeight="1">
      <c r="A16" s="134" t="s">
        <v>105</v>
      </c>
      <c r="B16" s="203"/>
      <c r="C16" s="203"/>
      <c r="D16" s="203"/>
      <c r="E16" s="203"/>
      <c r="F16" s="203"/>
      <c r="G16" s="204" t="s">
        <v>15</v>
      </c>
    </row>
    <row r="17" ht="19.5" customHeight="1">
      <c r="A17" s="205" t="s">
        <v>106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5">
    <mergeCell ref="A4:A6"/>
    <mergeCell ref="B4:E4"/>
    <mergeCell ref="F4:G5"/>
    <mergeCell ref="B5:C5"/>
    <mergeCell ref="D5:E5"/>
  </mergeCells>
  <printOptions horizontalCentered="1"/>
  <pageMargins left="0.984251968503937" right="0.3937007874015748" top="0.7874015748031497" bottom="0.5118110236220472" header="0.5118110236220472" footer="0.5118110236220472"/>
  <pageSetup horizontalDpi="300" verticalDpi="300" orientation="portrait" paperSize="9" r:id="rId1"/>
  <headerFooter alignWithMargins="0">
    <oddFooter>&amp;C-54-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F16" sqref="F16"/>
    </sheetView>
  </sheetViews>
  <sheetFormatPr defaultColWidth="9.00390625" defaultRowHeight="13.5"/>
  <cols>
    <col min="1" max="1" width="13.625" style="207" customWidth="1"/>
    <col min="2" max="2" width="7.625" style="206" customWidth="1"/>
    <col min="3" max="3" width="8.625" style="206" customWidth="1"/>
    <col min="4" max="4" width="9.625" style="206" customWidth="1"/>
    <col min="5" max="5" width="7.625" style="206" customWidth="1"/>
    <col min="6" max="6" width="8.625" style="206" customWidth="1"/>
    <col min="7" max="7" width="9.625" style="207" customWidth="1"/>
    <col min="8" max="10" width="9.00390625" style="207" customWidth="1"/>
    <col min="11" max="11" width="10.50390625" style="207" bestFit="1" customWidth="1"/>
    <col min="12" max="16384" width="9.00390625" style="207" customWidth="1"/>
  </cols>
  <sheetData>
    <row r="1" ht="13.5">
      <c r="A1" s="35" t="s">
        <v>31</v>
      </c>
    </row>
    <row r="3" spans="2:6" ht="15" customHeight="1">
      <c r="B3" s="208"/>
      <c r="C3" s="208"/>
      <c r="D3" s="208"/>
      <c r="E3" s="208"/>
      <c r="F3" s="208"/>
    </row>
    <row r="4" spans="1:7" ht="22.5" customHeight="1" thickBot="1">
      <c r="A4" s="37" t="s">
        <v>107</v>
      </c>
      <c r="B4" s="209"/>
      <c r="C4" s="209"/>
      <c r="D4" s="208"/>
      <c r="E4" s="208"/>
      <c r="F4" s="208"/>
      <c r="G4" s="210" t="s">
        <v>19</v>
      </c>
    </row>
    <row r="5" spans="1:7" ht="15" customHeight="1">
      <c r="A5" s="403" t="s">
        <v>34</v>
      </c>
      <c r="B5" s="398" t="s">
        <v>108</v>
      </c>
      <c r="C5" s="398"/>
      <c r="D5" s="398"/>
      <c r="E5" s="398" t="s">
        <v>109</v>
      </c>
      <c r="F5" s="398"/>
      <c r="G5" s="399"/>
    </row>
    <row r="6" spans="1:7" ht="15" customHeight="1">
      <c r="A6" s="421"/>
      <c r="B6" s="211" t="s">
        <v>77</v>
      </c>
      <c r="C6" s="211" t="s">
        <v>81</v>
      </c>
      <c r="D6" s="211" t="s">
        <v>110</v>
      </c>
      <c r="E6" s="211" t="s">
        <v>77</v>
      </c>
      <c r="F6" s="211" t="s">
        <v>81</v>
      </c>
      <c r="G6" s="212" t="s">
        <v>110</v>
      </c>
    </row>
    <row r="7" spans="1:7" ht="27.75" customHeight="1">
      <c r="A7" s="109" t="s">
        <v>71</v>
      </c>
      <c r="B7" s="213">
        <f aca="true" t="shared" si="0" ref="B7:G7">SUM(B8:B9)</f>
        <v>16542</v>
      </c>
      <c r="C7" s="213">
        <f t="shared" si="0"/>
        <v>293072</v>
      </c>
      <c r="D7" s="213">
        <f t="shared" si="0"/>
        <v>560912</v>
      </c>
      <c r="E7" s="213">
        <f t="shared" si="0"/>
        <v>2064</v>
      </c>
      <c r="F7" s="213">
        <f t="shared" si="0"/>
        <v>50212</v>
      </c>
      <c r="G7" s="214">
        <f t="shared" si="0"/>
        <v>337173</v>
      </c>
    </row>
    <row r="8" spans="1:7" ht="27.75" customHeight="1">
      <c r="A8" s="110" t="s">
        <v>62</v>
      </c>
      <c r="B8" s="75">
        <v>13766</v>
      </c>
      <c r="C8" s="75">
        <v>263223</v>
      </c>
      <c r="D8" s="75">
        <v>505028</v>
      </c>
      <c r="E8" s="75">
        <v>1800</v>
      </c>
      <c r="F8" s="75">
        <v>43802</v>
      </c>
      <c r="G8" s="77">
        <v>293659</v>
      </c>
    </row>
    <row r="9" spans="1:7" ht="27.75" customHeight="1">
      <c r="A9" s="116" t="s">
        <v>111</v>
      </c>
      <c r="B9" s="79">
        <v>2776</v>
      </c>
      <c r="C9" s="79">
        <v>29849</v>
      </c>
      <c r="D9" s="79">
        <v>55884</v>
      </c>
      <c r="E9" s="79">
        <v>264</v>
      </c>
      <c r="F9" s="79">
        <v>6410</v>
      </c>
      <c r="G9" s="80">
        <v>43514</v>
      </c>
    </row>
    <row r="10" spans="1:7" ht="27.75" customHeight="1">
      <c r="A10" s="109" t="s">
        <v>43</v>
      </c>
      <c r="B10" s="213">
        <f aca="true" t="shared" si="1" ref="B10:G10">SUM(B11:B12)</f>
        <v>21165</v>
      </c>
      <c r="C10" s="213">
        <f t="shared" si="1"/>
        <v>324182</v>
      </c>
      <c r="D10" s="213">
        <f t="shared" si="1"/>
        <v>618114</v>
      </c>
      <c r="E10" s="213">
        <f t="shared" si="1"/>
        <v>2071</v>
      </c>
      <c r="F10" s="213">
        <f t="shared" si="1"/>
        <v>49369</v>
      </c>
      <c r="G10" s="214">
        <f t="shared" si="1"/>
        <v>309973</v>
      </c>
    </row>
    <row r="11" spans="1:7" ht="27.75" customHeight="1">
      <c r="A11" s="110" t="s">
        <v>62</v>
      </c>
      <c r="B11" s="75">
        <v>18074</v>
      </c>
      <c r="C11" s="75">
        <v>297107</v>
      </c>
      <c r="D11" s="75">
        <v>566138</v>
      </c>
      <c r="E11" s="75">
        <v>1809</v>
      </c>
      <c r="F11" s="75">
        <v>44107</v>
      </c>
      <c r="G11" s="77">
        <v>272867</v>
      </c>
    </row>
    <row r="12" spans="1:7" ht="27.75" customHeight="1">
      <c r="A12" s="116" t="s">
        <v>111</v>
      </c>
      <c r="B12" s="79">
        <v>3091</v>
      </c>
      <c r="C12" s="79">
        <v>27075</v>
      </c>
      <c r="D12" s="79">
        <v>51976</v>
      </c>
      <c r="E12" s="79">
        <v>262</v>
      </c>
      <c r="F12" s="79">
        <v>5262</v>
      </c>
      <c r="G12" s="80">
        <v>37106</v>
      </c>
    </row>
    <row r="13" spans="1:7" ht="27.75" customHeight="1">
      <c r="A13" s="28" t="s">
        <v>92</v>
      </c>
      <c r="B13" s="83">
        <v>21681</v>
      </c>
      <c r="C13" s="83">
        <v>362876</v>
      </c>
      <c r="D13" s="83">
        <v>701783</v>
      </c>
      <c r="E13" s="83">
        <v>2045</v>
      </c>
      <c r="F13" s="83">
        <v>47953</v>
      </c>
      <c r="G13" s="84">
        <v>322981</v>
      </c>
    </row>
    <row r="14" spans="1:7" ht="27.75" customHeight="1">
      <c r="A14" s="215" t="s">
        <v>83</v>
      </c>
      <c r="B14" s="216">
        <v>27155</v>
      </c>
      <c r="C14" s="216">
        <v>387570</v>
      </c>
      <c r="D14" s="216">
        <v>754333</v>
      </c>
      <c r="E14" s="216">
        <v>2073</v>
      </c>
      <c r="F14" s="216">
        <v>49101</v>
      </c>
      <c r="G14" s="217">
        <v>330704</v>
      </c>
    </row>
    <row r="15" spans="1:7" ht="27.75" customHeight="1" thickBot="1">
      <c r="A15" s="30" t="s">
        <v>93</v>
      </c>
      <c r="B15" s="218">
        <v>27166</v>
      </c>
      <c r="C15" s="218">
        <v>390871</v>
      </c>
      <c r="D15" s="219">
        <v>751905</v>
      </c>
      <c r="E15" s="219">
        <v>2101</v>
      </c>
      <c r="F15" s="218">
        <v>50503</v>
      </c>
      <c r="G15" s="220">
        <v>346555</v>
      </c>
    </row>
    <row r="16" spans="1:6" ht="15" customHeight="1">
      <c r="A16" s="36"/>
      <c r="B16" s="208"/>
      <c r="C16" s="208"/>
      <c r="D16" s="221"/>
      <c r="E16" s="221"/>
      <c r="F16" s="222" t="s">
        <v>15</v>
      </c>
    </row>
    <row r="17" spans="1:7" ht="15" customHeight="1">
      <c r="A17" s="422" t="s">
        <v>112</v>
      </c>
      <c r="B17" s="422"/>
      <c r="C17" s="422"/>
      <c r="D17" s="422"/>
      <c r="E17" s="422"/>
      <c r="F17" s="422"/>
      <c r="G17" s="422"/>
    </row>
    <row r="18" spans="1:7" ht="15" customHeight="1">
      <c r="A18" s="422" t="s">
        <v>113</v>
      </c>
      <c r="B18" s="422"/>
      <c r="C18" s="422"/>
      <c r="D18" s="422"/>
      <c r="E18" s="422"/>
      <c r="F18" s="422"/>
      <c r="G18" s="422"/>
    </row>
    <row r="19" spans="1:7" ht="15" customHeight="1">
      <c r="A19" s="36" t="s">
        <v>114</v>
      </c>
      <c r="B19" s="224" t="s">
        <v>115</v>
      </c>
      <c r="C19" s="224"/>
      <c r="D19" s="221"/>
      <c r="E19" s="221"/>
      <c r="F19" s="224"/>
      <c r="G19" s="225"/>
    </row>
    <row r="20" spans="1:7" ht="15" customHeight="1">
      <c r="A20" s="36"/>
      <c r="B20" s="224" t="s">
        <v>116</v>
      </c>
      <c r="C20" s="224"/>
      <c r="D20" s="221"/>
      <c r="E20" s="221"/>
      <c r="F20" s="224"/>
      <c r="G20" s="225"/>
    </row>
    <row r="21" spans="1:7" ht="15" customHeight="1">
      <c r="A21" s="36" t="s">
        <v>117</v>
      </c>
      <c r="B21" s="224" t="s">
        <v>118</v>
      </c>
      <c r="C21" s="224"/>
      <c r="D21" s="221"/>
      <c r="E21" s="221"/>
      <c r="F21" s="224"/>
      <c r="G21" s="225"/>
    </row>
    <row r="22" spans="1:7" ht="15" customHeight="1">
      <c r="A22" s="36" t="s">
        <v>92</v>
      </c>
      <c r="B22" s="224" t="s">
        <v>119</v>
      </c>
      <c r="C22" s="224"/>
      <c r="D22" s="221"/>
      <c r="E22" s="221"/>
      <c r="F22" s="224"/>
      <c r="G22" s="225"/>
    </row>
    <row r="23" spans="1:7" ht="15" customHeight="1">
      <c r="A23" s="36" t="s">
        <v>83</v>
      </c>
      <c r="B23" s="224" t="s">
        <v>120</v>
      </c>
      <c r="C23" s="224"/>
      <c r="D23" s="221"/>
      <c r="E23" s="221"/>
      <c r="F23" s="224"/>
      <c r="G23" s="225"/>
    </row>
    <row r="24" spans="1:7" ht="15" customHeight="1">
      <c r="A24" s="36"/>
      <c r="B24" s="224"/>
      <c r="C24" s="224"/>
      <c r="D24" s="221"/>
      <c r="E24" s="221"/>
      <c r="F24" s="224"/>
      <c r="G24" s="225"/>
    </row>
    <row r="25" spans="1:7" ht="15" customHeight="1">
      <c r="A25" s="36"/>
      <c r="B25" s="224"/>
      <c r="C25" s="224"/>
      <c r="D25" s="221"/>
      <c r="E25" s="221"/>
      <c r="F25" s="224"/>
      <c r="G25" s="225"/>
    </row>
    <row r="26" spans="1:6" ht="15" customHeight="1">
      <c r="A26" s="36"/>
      <c r="B26" s="208"/>
      <c r="C26" s="208"/>
      <c r="D26" s="221"/>
      <c r="E26" s="221"/>
      <c r="F26" s="208"/>
    </row>
    <row r="27" spans="1:6" ht="15" customHeight="1">
      <c r="A27" s="36"/>
      <c r="B27" s="208"/>
      <c r="C27" s="208"/>
      <c r="D27" s="221"/>
      <c r="E27" s="221"/>
      <c r="F27" s="208"/>
    </row>
    <row r="28" spans="1:6" ht="15" customHeight="1">
      <c r="A28" s="36"/>
      <c r="B28" s="208"/>
      <c r="C28" s="208"/>
      <c r="D28" s="221"/>
      <c r="E28" s="221"/>
      <c r="F28" s="208"/>
    </row>
    <row r="29" spans="1:6" ht="15" customHeight="1">
      <c r="A29" s="36"/>
      <c r="B29" s="208"/>
      <c r="C29" s="208"/>
      <c r="D29" s="221"/>
      <c r="E29" s="221"/>
      <c r="F29" s="208"/>
    </row>
    <row r="30" spans="1:6" ht="15" customHeight="1">
      <c r="A30" s="36"/>
      <c r="B30" s="208"/>
      <c r="C30" s="208"/>
      <c r="D30" s="221"/>
      <c r="E30" s="221"/>
      <c r="F30" s="208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mergeCells count="5">
    <mergeCell ref="A5:A6"/>
    <mergeCell ref="B5:D5"/>
    <mergeCell ref="E5:G5"/>
    <mergeCell ref="A17:G17"/>
    <mergeCell ref="A18:G18"/>
  </mergeCells>
  <printOptions horizontalCentered="1"/>
  <pageMargins left="0.984251968503937" right="0.3937007874015748" top="0.7874015748031497" bottom="0.5118110236220472" header="0.5118110236220472" footer="0.5118110236220472"/>
  <pageSetup horizontalDpi="300" verticalDpi="300" orientation="portrait" paperSize="9" r:id="rId1"/>
  <headerFooter alignWithMargins="0">
    <oddFooter>&amp;C-55-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4">
      <selection activeCell="F16" sqref="F16"/>
    </sheetView>
  </sheetViews>
  <sheetFormatPr defaultColWidth="9.00390625" defaultRowHeight="13.5"/>
  <cols>
    <col min="1" max="1" width="13.625" style="66" customWidth="1"/>
    <col min="2" max="2" width="7.625" style="244" customWidth="1"/>
    <col min="3" max="3" width="8.625" style="244" customWidth="1"/>
    <col min="4" max="4" width="9.625" style="244" customWidth="1"/>
    <col min="5" max="5" width="7.625" style="244" customWidth="1"/>
    <col min="6" max="6" width="8.625" style="244" customWidth="1"/>
    <col min="7" max="7" width="9.625" style="244" customWidth="1"/>
    <col min="8" max="8" width="7.625" style="244" customWidth="1"/>
    <col min="9" max="9" width="8.625" style="244" customWidth="1"/>
    <col min="10" max="10" width="9.625" style="66" customWidth="1"/>
    <col min="11" max="13" width="9.00390625" style="66" customWidth="1"/>
    <col min="14" max="14" width="10.50390625" style="66" bestFit="1" customWidth="1"/>
    <col min="15" max="16384" width="9.00390625" style="66" customWidth="1"/>
  </cols>
  <sheetData>
    <row r="1" spans="1:9" ht="13.5">
      <c r="A1" s="2" t="s">
        <v>31</v>
      </c>
      <c r="B1" s="226"/>
      <c r="C1" s="226"/>
      <c r="D1" s="226"/>
      <c r="E1" s="226"/>
      <c r="F1" s="226"/>
      <c r="G1" s="227"/>
      <c r="H1" s="227"/>
      <c r="I1" s="226"/>
    </row>
    <row r="2" spans="1:9" ht="13.5">
      <c r="A2" s="228"/>
      <c r="B2" s="226"/>
      <c r="C2" s="226"/>
      <c r="D2" s="226"/>
      <c r="E2" s="226"/>
      <c r="F2" s="226"/>
      <c r="G2" s="227"/>
      <c r="H2" s="227"/>
      <c r="I2" s="226"/>
    </row>
    <row r="3" spans="1:10" ht="15" customHeight="1" thickBot="1">
      <c r="A3" s="2"/>
      <c r="B3" s="229"/>
      <c r="C3" s="226"/>
      <c r="D3" s="226"/>
      <c r="E3" s="226"/>
      <c r="F3" s="226"/>
      <c r="G3" s="230"/>
      <c r="H3" s="226"/>
      <c r="I3" s="66"/>
      <c r="J3" s="231" t="s">
        <v>19</v>
      </c>
    </row>
    <row r="4" spans="1:10" ht="22.5" customHeight="1">
      <c r="A4" s="423" t="s">
        <v>34</v>
      </c>
      <c r="B4" s="398" t="s">
        <v>121</v>
      </c>
      <c r="C4" s="398"/>
      <c r="D4" s="398"/>
      <c r="E4" s="425" t="s">
        <v>122</v>
      </c>
      <c r="F4" s="425"/>
      <c r="G4" s="426"/>
      <c r="H4" s="425" t="s">
        <v>123</v>
      </c>
      <c r="I4" s="425"/>
      <c r="J4" s="427"/>
    </row>
    <row r="5" spans="1:10" ht="15" customHeight="1">
      <c r="A5" s="424"/>
      <c r="B5" s="95" t="s">
        <v>77</v>
      </c>
      <c r="C5" s="95" t="s">
        <v>81</v>
      </c>
      <c r="D5" s="95" t="s">
        <v>110</v>
      </c>
      <c r="E5" s="95" t="s">
        <v>77</v>
      </c>
      <c r="F5" s="95" t="s">
        <v>81</v>
      </c>
      <c r="G5" s="234" t="s">
        <v>110</v>
      </c>
      <c r="H5" s="95" t="s">
        <v>77</v>
      </c>
      <c r="I5" s="95" t="s">
        <v>81</v>
      </c>
      <c r="J5" s="96" t="s">
        <v>110</v>
      </c>
    </row>
    <row r="6" spans="1:10" s="236" customFormat="1" ht="28.5" customHeight="1">
      <c r="A6" s="235" t="s">
        <v>71</v>
      </c>
      <c r="B6" s="213">
        <f aca="true" t="shared" si="0" ref="B6:J6">SUM(B7:B8)</f>
        <v>3403</v>
      </c>
      <c r="C6" s="213">
        <f t="shared" si="0"/>
        <v>42346</v>
      </c>
      <c r="D6" s="213">
        <f t="shared" si="0"/>
        <v>111389</v>
      </c>
      <c r="E6" s="213">
        <f t="shared" si="0"/>
        <v>1798</v>
      </c>
      <c r="F6" s="213">
        <f t="shared" si="0"/>
        <v>26086</v>
      </c>
      <c r="G6" s="213">
        <f t="shared" si="0"/>
        <v>50788</v>
      </c>
      <c r="H6" s="213">
        <f t="shared" si="0"/>
        <v>2769</v>
      </c>
      <c r="I6" s="213">
        <f t="shared" si="0"/>
        <v>74261</v>
      </c>
      <c r="J6" s="214">
        <f t="shared" si="0"/>
        <v>238372</v>
      </c>
    </row>
    <row r="7" spans="1:10" ht="28.5" customHeight="1">
      <c r="A7" s="237" t="s">
        <v>62</v>
      </c>
      <c r="B7" s="75">
        <v>3048</v>
      </c>
      <c r="C7" s="75">
        <v>37609</v>
      </c>
      <c r="D7" s="75">
        <v>98691</v>
      </c>
      <c r="E7" s="75">
        <v>1649</v>
      </c>
      <c r="F7" s="75">
        <v>23445</v>
      </c>
      <c r="G7" s="75">
        <v>43598</v>
      </c>
      <c r="H7" s="75">
        <v>2297</v>
      </c>
      <c r="I7" s="75">
        <v>59742</v>
      </c>
      <c r="J7" s="77">
        <v>197956</v>
      </c>
    </row>
    <row r="8" spans="1:10" ht="28.5" customHeight="1">
      <c r="A8" s="238" t="s">
        <v>111</v>
      </c>
      <c r="B8" s="79">
        <v>355</v>
      </c>
      <c r="C8" s="79">
        <v>4737</v>
      </c>
      <c r="D8" s="79">
        <v>12698</v>
      </c>
      <c r="E8" s="79">
        <v>149</v>
      </c>
      <c r="F8" s="79">
        <v>2641</v>
      </c>
      <c r="G8" s="79">
        <v>7190</v>
      </c>
      <c r="H8" s="79">
        <v>472</v>
      </c>
      <c r="I8" s="79">
        <v>14519</v>
      </c>
      <c r="J8" s="80">
        <v>40416</v>
      </c>
    </row>
    <row r="9" spans="1:10" ht="28.5" customHeight="1">
      <c r="A9" s="235" t="s">
        <v>43</v>
      </c>
      <c r="B9" s="213">
        <f aca="true" t="shared" si="1" ref="B9:G9">SUM(B10:B11)</f>
        <v>3331</v>
      </c>
      <c r="C9" s="213">
        <f t="shared" si="1"/>
        <v>41446</v>
      </c>
      <c r="D9" s="213">
        <f t="shared" si="1"/>
        <v>110135</v>
      </c>
      <c r="E9" s="213">
        <f t="shared" si="1"/>
        <v>1872</v>
      </c>
      <c r="F9" s="213">
        <f t="shared" si="1"/>
        <v>26505</v>
      </c>
      <c r="G9" s="213">
        <f t="shared" si="1"/>
        <v>47078</v>
      </c>
      <c r="H9" s="213">
        <f>SUM(H10:H11)</f>
        <v>2883</v>
      </c>
      <c r="I9" s="213">
        <f>SUM(I10:I11)</f>
        <v>87562</v>
      </c>
      <c r="J9" s="214">
        <f>SUM(J10:J11)</f>
        <v>292800</v>
      </c>
    </row>
    <row r="10" spans="1:10" ht="28.5" customHeight="1">
      <c r="A10" s="237" t="s">
        <v>62</v>
      </c>
      <c r="B10" s="75">
        <v>2981</v>
      </c>
      <c r="C10" s="75">
        <v>37429</v>
      </c>
      <c r="D10" s="75">
        <v>99081</v>
      </c>
      <c r="E10" s="75">
        <v>1717</v>
      </c>
      <c r="F10" s="75">
        <v>24136</v>
      </c>
      <c r="G10" s="75">
        <v>38878</v>
      </c>
      <c r="H10" s="75">
        <v>2421</v>
      </c>
      <c r="I10" s="75">
        <v>76761</v>
      </c>
      <c r="J10" s="77">
        <v>259492</v>
      </c>
    </row>
    <row r="11" spans="1:10" ht="28.5" customHeight="1">
      <c r="A11" s="238" t="s">
        <v>111</v>
      </c>
      <c r="B11" s="79">
        <v>350</v>
      </c>
      <c r="C11" s="79">
        <v>4017</v>
      </c>
      <c r="D11" s="79">
        <v>11054</v>
      </c>
      <c r="E11" s="79">
        <v>155</v>
      </c>
      <c r="F11" s="79">
        <v>2369</v>
      </c>
      <c r="G11" s="79">
        <v>8200</v>
      </c>
      <c r="H11" s="79">
        <v>462</v>
      </c>
      <c r="I11" s="79">
        <v>10801</v>
      </c>
      <c r="J11" s="80">
        <v>33308</v>
      </c>
    </row>
    <row r="12" spans="1:10" ht="28.5" customHeight="1">
      <c r="A12" s="239" t="s">
        <v>92</v>
      </c>
      <c r="B12" s="83">
        <v>3212</v>
      </c>
      <c r="C12" s="83">
        <v>39293</v>
      </c>
      <c r="D12" s="83">
        <v>102992</v>
      </c>
      <c r="E12" s="83">
        <v>2079</v>
      </c>
      <c r="F12" s="83">
        <v>28951</v>
      </c>
      <c r="G12" s="83">
        <v>47093</v>
      </c>
      <c r="H12" s="83">
        <v>2813</v>
      </c>
      <c r="I12" s="83">
        <v>86162</v>
      </c>
      <c r="J12" s="84">
        <v>302465</v>
      </c>
    </row>
    <row r="13" spans="1:10" ht="28.5" customHeight="1">
      <c r="A13" s="240" t="s">
        <v>83</v>
      </c>
      <c r="B13" s="216">
        <v>3234</v>
      </c>
      <c r="C13" s="216">
        <v>41504</v>
      </c>
      <c r="D13" s="216">
        <v>109184</v>
      </c>
      <c r="E13" s="216">
        <v>2259</v>
      </c>
      <c r="F13" s="216">
        <v>31125</v>
      </c>
      <c r="G13" s="216">
        <v>77776</v>
      </c>
      <c r="H13" s="216">
        <v>2872</v>
      </c>
      <c r="I13" s="216">
        <v>87369</v>
      </c>
      <c r="J13" s="217">
        <v>314339</v>
      </c>
    </row>
    <row r="14" spans="1:10" ht="28.5" customHeight="1" thickBot="1">
      <c r="A14" s="241" t="s">
        <v>93</v>
      </c>
      <c r="B14" s="242">
        <v>3238</v>
      </c>
      <c r="C14" s="242">
        <v>41543</v>
      </c>
      <c r="D14" s="242">
        <v>109375</v>
      </c>
      <c r="E14" s="242">
        <v>2408</v>
      </c>
      <c r="F14" s="242">
        <v>32487</v>
      </c>
      <c r="G14" s="242">
        <v>77022</v>
      </c>
      <c r="H14" s="242">
        <v>2915</v>
      </c>
      <c r="I14" s="242">
        <v>89529</v>
      </c>
      <c r="J14" s="243">
        <v>312021</v>
      </c>
    </row>
    <row r="15" spans="7:10" ht="15" customHeight="1">
      <c r="G15" s="245"/>
      <c r="J15" s="245" t="s">
        <v>45</v>
      </c>
    </row>
    <row r="16" ht="15" customHeight="1">
      <c r="A16" s="2" t="s">
        <v>124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10" s="236" customFormat="1" ht="15" customHeight="1">
      <c r="A38" s="66"/>
      <c r="B38" s="244"/>
      <c r="C38" s="244"/>
      <c r="D38" s="244"/>
      <c r="E38" s="244"/>
      <c r="F38" s="244"/>
      <c r="G38" s="244"/>
      <c r="H38" s="244"/>
      <c r="I38" s="244"/>
      <c r="J38" s="66"/>
    </row>
    <row r="39" ht="15" customHeight="1"/>
    <row r="40" ht="15" customHeight="1"/>
    <row r="41" ht="15" customHeight="1"/>
    <row r="42" ht="15" customHeight="1"/>
    <row r="43" spans="1:10" s="236" customFormat="1" ht="15" customHeight="1">
      <c r="A43" s="66"/>
      <c r="B43" s="244"/>
      <c r="C43" s="244"/>
      <c r="D43" s="244"/>
      <c r="E43" s="244"/>
      <c r="F43" s="244"/>
      <c r="G43" s="244"/>
      <c r="H43" s="244"/>
      <c r="I43" s="244"/>
      <c r="J43" s="66"/>
    </row>
    <row r="44" ht="15" customHeight="1"/>
    <row r="45" ht="15" customHeight="1"/>
    <row r="46" ht="15" customHeight="1"/>
    <row r="47" ht="15" customHeight="1"/>
    <row r="48" spans="1:10" s="236" customFormat="1" ht="15" customHeight="1">
      <c r="A48" s="66"/>
      <c r="B48" s="244"/>
      <c r="C48" s="244"/>
      <c r="D48" s="244"/>
      <c r="E48" s="244"/>
      <c r="F48" s="244"/>
      <c r="G48" s="244"/>
      <c r="H48" s="244"/>
      <c r="I48" s="244"/>
      <c r="J48" s="66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spans="1:10" s="236" customFormat="1" ht="15" customHeight="1">
      <c r="A61" s="66"/>
      <c r="B61" s="244"/>
      <c r="C61" s="244"/>
      <c r="D61" s="244"/>
      <c r="E61" s="244"/>
      <c r="F61" s="244"/>
      <c r="G61" s="244"/>
      <c r="H61" s="244"/>
      <c r="I61" s="244"/>
      <c r="J61" s="66"/>
    </row>
    <row r="62" spans="1:10" s="236" customFormat="1" ht="15" customHeight="1">
      <c r="A62" s="66"/>
      <c r="B62" s="244"/>
      <c r="C62" s="244"/>
      <c r="D62" s="244"/>
      <c r="E62" s="244"/>
      <c r="F62" s="244"/>
      <c r="G62" s="244"/>
      <c r="H62" s="244"/>
      <c r="I62" s="244"/>
      <c r="J62" s="66"/>
    </row>
    <row r="63" spans="1:10" s="236" customFormat="1" ht="15" customHeight="1">
      <c r="A63" s="66"/>
      <c r="B63" s="244"/>
      <c r="C63" s="244"/>
      <c r="D63" s="244"/>
      <c r="E63" s="244"/>
      <c r="F63" s="244"/>
      <c r="G63" s="244"/>
      <c r="H63" s="244"/>
      <c r="I63" s="244"/>
      <c r="J63" s="66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</sheetData>
  <sheetProtection/>
  <mergeCells count="4">
    <mergeCell ref="A4:A5"/>
    <mergeCell ref="B4:D4"/>
    <mergeCell ref="E4:G4"/>
    <mergeCell ref="H4:J4"/>
  </mergeCells>
  <printOptions horizontalCentered="1"/>
  <pageMargins left="0.7874015748031497" right="0.3937007874015748" top="0.7874015748031497" bottom="0.5118110236220472" header="0.5118110236220472" footer="0.5118110236220472"/>
  <pageSetup horizontalDpi="300" verticalDpi="300" orientation="portrait" paperSize="9" r:id="rId1"/>
  <headerFooter alignWithMargins="0">
    <oddFooter>&amp;C-56-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o02p01</dc:creator>
  <cp:keywords/>
  <dc:description/>
  <cp:lastModifiedBy>藤井　利依子</cp:lastModifiedBy>
  <cp:lastPrinted>2014-09-24T05:18:52Z</cp:lastPrinted>
  <dcterms:created xsi:type="dcterms:W3CDTF">2006-03-13T15:24:07Z</dcterms:created>
  <dcterms:modified xsi:type="dcterms:W3CDTF">2014-09-24T05:19:16Z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1557556297</vt:i4>
  </property>
  <property fmtid="{D5CDD505-2E9C-101B-9397-08002B2CF9AE}" pid="3" name="_AuthorEmail">
    <vt:lpwstr>takuji.yao@mof.go.jp</vt:lpwstr>
  </property>
  <property fmtid="{D5CDD505-2E9C-101B-9397-08002B2CF9AE}" pid="4" name="_AuthorEmailDisplayName">
    <vt:lpwstr>八尾拓史</vt:lpwstr>
  </property>
  <property fmtid="{D5CDD505-2E9C-101B-9397-08002B2CF9AE}" pid="5" name="_EmailSubject">
    <vt:lpwstr>予算執行調査調査票（国勢調査）</vt:lpwstr>
  </property>
  <property fmtid="{D5CDD505-2E9C-101B-9397-08002B2CF9AE}" pid="6" name="_PreviousAdHocReviewCycleID">
    <vt:i4>1966995936</vt:i4>
  </property>
  <property fmtid="{D5CDD505-2E9C-101B-9397-08002B2CF9AE}" pid="7" name="_ReviewingToolsShownOnce">
    <vt:lpwstr/>
  </property>
</Properties>
</file>