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710" activeTab="6"/>
  </bookViews>
  <sheets>
    <sheet name="12" sheetId="1" r:id="rId1"/>
    <sheet name="13" sheetId="2" r:id="rId2"/>
    <sheet name="14（Ａ3）" sheetId="3" r:id="rId3"/>
    <sheet name="15（Ａ3）" sheetId="4" r:id="rId4"/>
    <sheet name="16（Ａ3）" sheetId="5" r:id="rId5"/>
    <sheet name="17" sheetId="6" r:id="rId6"/>
    <sheet name="18（Ａ3）" sheetId="7" r:id="rId7"/>
  </sheets>
  <definedNames>
    <definedName name="_xlnm.Print_Area" localSheetId="0">'12'!$A$1:$I$59</definedName>
    <definedName name="_xlnm.Print_Area" localSheetId="1">'13'!$A$1:$G$39</definedName>
  </definedNames>
  <calcPr fullCalcOnLoad="1"/>
</workbook>
</file>

<file path=xl/sharedStrings.xml><?xml version="1.0" encoding="utf-8"?>
<sst xmlns="http://schemas.openxmlformats.org/spreadsheetml/2006/main" count="570" uniqueCount="312">
  <si>
    <t>年　次</t>
  </si>
  <si>
    <t>豊川市</t>
  </si>
  <si>
    <t>人　　　　　口</t>
  </si>
  <si>
    <t>世帯数</t>
  </si>
  <si>
    <t>総　　数</t>
  </si>
  <si>
    <t>男</t>
  </si>
  <si>
    <t>女</t>
  </si>
  <si>
    <t>２２年</t>
  </si>
  <si>
    <t>４０年</t>
  </si>
  <si>
    <t>４５年</t>
  </si>
  <si>
    <t>５０年</t>
  </si>
  <si>
    <t>５５年</t>
  </si>
  <si>
    <t>６０年</t>
  </si>
  <si>
    <t>平成　２年</t>
  </si>
  <si>
    <t>７年</t>
  </si>
  <si>
    <t>１２年</t>
  </si>
  <si>
    <t>１７年</t>
  </si>
  <si>
    <t>区　　分</t>
  </si>
  <si>
    <t>総数</t>
  </si>
  <si>
    <t>０～４歳</t>
  </si>
  <si>
    <t>５～９歳</t>
  </si>
  <si>
    <t>10～14歳</t>
  </si>
  <si>
    <t>15～19歳</t>
  </si>
  <si>
    <t>20～24歳</t>
  </si>
  <si>
    <t>25～29歳</t>
  </si>
  <si>
    <t>30～34歳</t>
  </si>
  <si>
    <t>35～39歳</t>
  </si>
  <si>
    <t>40～44歳</t>
  </si>
  <si>
    <t>45～49歳</t>
  </si>
  <si>
    <t>50～54歳</t>
  </si>
  <si>
    <t>55～59歳</t>
  </si>
  <si>
    <t>60～64歳</t>
  </si>
  <si>
    <t>65～69歳</t>
  </si>
  <si>
    <t>70～74歳</t>
  </si>
  <si>
    <t>75～79歳</t>
  </si>
  <si>
    <t>80～84歳</t>
  </si>
  <si>
    <t>85～89歳</t>
  </si>
  <si>
    <t>90～94歳</t>
  </si>
  <si>
    <t>95～99歳</t>
  </si>
  <si>
    <t>100歳以上</t>
  </si>
  <si>
    <t>２７年</t>
  </si>
  <si>
    <t>昭和３５年</t>
  </si>
  <si>
    <t>平成２７年国勢調査結果の要約</t>
  </si>
  <si>
    <t>項　　目</t>
  </si>
  <si>
    <t>全　　国</t>
  </si>
  <si>
    <t>愛知県</t>
  </si>
  <si>
    <t>平成22年</t>
  </si>
  <si>
    <t>平成27年</t>
  </si>
  <si>
    <t>増減率(％)</t>
  </si>
  <si>
    <t>人　口　総　数</t>
  </si>
  <si>
    <t>男</t>
  </si>
  <si>
    <t>女</t>
  </si>
  <si>
    <t>外 国 人 人 口</t>
  </si>
  <si>
    <t>世　 　帯　 　数</t>
  </si>
  <si>
    <t>面　 　積 (k㎡)</t>
  </si>
  <si>
    <t>人口密度(人/k㎡)</t>
  </si>
  <si>
    <t>年 齢 別 人 口</t>
  </si>
  <si>
    <t>15歳未満(総人口比率)</t>
  </si>
  <si>
    <t>15～64歳(総人口比率)</t>
  </si>
  <si>
    <t>65歳以上(総人口比率)</t>
  </si>
  <si>
    <t>年　齢　不　詳</t>
  </si>
  <si>
    <t>平　均　年　齢</t>
  </si>
  <si>
    <t>注）国勢調査は、我が国の人口の状況を明らかにするため、大正９年以来ほぼ５年ごとに実施されており、</t>
  </si>
  <si>
    <t>３．愛知県は外国人人口全国第２位。</t>
  </si>
  <si>
    <t>　　低下、65歳以上は23.0%から26.6%に上昇。
　15歳未満人口は調査開始以来最低、65歳以上人口は調査開始以来最高。</t>
  </si>
  <si>
    <t>　　低下、65歳以上は20.3%から23.8%に上昇。</t>
  </si>
  <si>
    <t>資料：平成27年国勢調査</t>
  </si>
  <si>
    <t xml:space="preserve">     平成2７年国勢調査は第20回目。</t>
  </si>
  <si>
    <t>１．愛知県の人口は、全国４７都道府県中、東京都、神奈川県、大阪府につづいて第４位。</t>
  </si>
  <si>
    <t>２．日本の人口は、世界人口73億49百万人の1.7％を占め、中国、インド、アメリカ等につぎ、第１０位。</t>
  </si>
  <si>
    <t>４．世帯員数2人以下の世帯数はいづれも増加、3人以上の世帯数はいづれも減少。
　</t>
  </si>
  <si>
    <t>　　一世帯当たり人員は平成22年と比べると全国は2.42人から2.33人に減少、愛知は2.49人から2.41人に減少。</t>
  </si>
  <si>
    <t>５．総人口に占める、全国の15歳未満の割合は平成22年と比べ13.2%から12.6%に低下、15歳以上65歳未満は63.8%から60.7%に</t>
  </si>
  <si>
    <t>６．総人口に占める、愛知の15歳未満の割合は平成22年と比べ14.5%から13.8%に低下、15歳以上65歳未満は65.2%から62.4%に</t>
  </si>
  <si>
    <t>平成２７年１０月１日実施</t>
  </si>
  <si>
    <t>豊川市</t>
  </si>
  <si>
    <t>旧豊川市</t>
  </si>
  <si>
    <t>旧音羽町</t>
  </si>
  <si>
    <t>旧一宮町</t>
  </si>
  <si>
    <t>旧御津町</t>
  </si>
  <si>
    <t>旧小坂井町</t>
  </si>
  <si>
    <t>-</t>
  </si>
  <si>
    <t>15歳未満             (総人口比率)</t>
  </si>
  <si>
    <t>15～64歳                (総人口比率)</t>
  </si>
  <si>
    <t>65歳以上                 (総人口比率)</t>
  </si>
  <si>
    <t>-</t>
  </si>
  <si>
    <t>※公表されていないものは「 - 」で表しています。</t>
  </si>
  <si>
    <t>資料：平成2７年国勢調査</t>
  </si>
  <si>
    <t>-</t>
  </si>
  <si>
    <t>国勢調査人口及び世帯の推移</t>
  </si>
  <si>
    <t>(単位：人）</t>
  </si>
  <si>
    <t>年　次</t>
  </si>
  <si>
    <t>旧音羽町</t>
  </si>
  <si>
    <t>旧一宮町</t>
  </si>
  <si>
    <t>旧御津町</t>
  </si>
  <si>
    <t>旧小坂井町</t>
  </si>
  <si>
    <t>人　　　　　口</t>
  </si>
  <si>
    <t>世帯数</t>
  </si>
  <si>
    <t>総　　数</t>
  </si>
  <si>
    <t>大正　９年</t>
  </si>
  <si>
    <t>－</t>
  </si>
  <si>
    <t>１４年</t>
  </si>
  <si>
    <t>昭和　５年</t>
  </si>
  <si>
    <t>１０年</t>
  </si>
  <si>
    <t>１５年</t>
  </si>
  <si>
    <t>２２年</t>
  </si>
  <si>
    <t>２５年</t>
  </si>
  <si>
    <t>３０年</t>
  </si>
  <si>
    <t>３５年</t>
  </si>
  <si>
    <t>４０年</t>
  </si>
  <si>
    <t>４５年</t>
  </si>
  <si>
    <t>５０年</t>
  </si>
  <si>
    <t>５５年</t>
  </si>
  <si>
    <t>６０年</t>
  </si>
  <si>
    <t>平成　２年</t>
  </si>
  <si>
    <t>７年</t>
  </si>
  <si>
    <t>１２年</t>
  </si>
  <si>
    <t>１７年</t>
  </si>
  <si>
    <t>２７年</t>
  </si>
  <si>
    <t>資料：平成２７年国勢調査</t>
  </si>
  <si>
    <t>年齢各歳別男女別人口</t>
  </si>
  <si>
    <t>（単位：人）</t>
  </si>
  <si>
    <t>全　国</t>
  </si>
  <si>
    <t>旧小坂井町</t>
  </si>
  <si>
    <t>年少人口</t>
  </si>
  <si>
    <t>生産年齢人口</t>
  </si>
  <si>
    <t>老年人口</t>
  </si>
  <si>
    <t>資料：平成２７年国勢調査　</t>
  </si>
  <si>
    <t>旧豊川市</t>
  </si>
  <si>
    <t>旧音羽町</t>
  </si>
  <si>
    <t>旧一宮町</t>
  </si>
  <si>
    <t>旧御津町</t>
  </si>
  <si>
    <t>不   詳</t>
  </si>
  <si>
    <t>合   計</t>
  </si>
  <si>
    <t>各年１０月１日現在(単位：人)</t>
  </si>
  <si>
    <t>年 次</t>
  </si>
  <si>
    <t>人口</t>
  </si>
  <si>
    <t>合計</t>
  </si>
  <si>
    <t>平成２３年</t>
  </si>
  <si>
    <t>平成２５年</t>
  </si>
  <si>
    <t>平成２６年</t>
  </si>
  <si>
    <t>平成２７年</t>
  </si>
  <si>
    <t>外国人登録人口</t>
  </si>
  <si>
    <t>平成２４年</t>
  </si>
  <si>
    <t>資料：市民課</t>
  </si>
  <si>
    <t>注）平成２４年７月９日に住民基本台帳法が改正され外国人も住民基本台帳人口に含まれます。</t>
  </si>
  <si>
    <t>住民基本台帳人口</t>
  </si>
  <si>
    <t>大字別世帯数および男女別人口</t>
  </si>
  <si>
    <t>平成27年9月30日現在</t>
  </si>
  <si>
    <t>町　名</t>
  </si>
  <si>
    <t>世　帯</t>
  </si>
  <si>
    <t>人　　口</t>
  </si>
  <si>
    <t>総　数</t>
  </si>
  <si>
    <t>男</t>
  </si>
  <si>
    <t>女</t>
  </si>
  <si>
    <t>豊川町</t>
  </si>
  <si>
    <t>白雲町</t>
  </si>
  <si>
    <t>諏訪</t>
  </si>
  <si>
    <t>小坂井町</t>
  </si>
  <si>
    <t>古宿町</t>
  </si>
  <si>
    <t>新桜町通</t>
  </si>
  <si>
    <t>諏訪西町</t>
  </si>
  <si>
    <t>篠束町</t>
  </si>
  <si>
    <t>馬場町</t>
  </si>
  <si>
    <t>新宿町</t>
  </si>
  <si>
    <t>穂ノ原</t>
  </si>
  <si>
    <t>宿町</t>
  </si>
  <si>
    <t>三蔵子町</t>
  </si>
  <si>
    <t>新道町</t>
  </si>
  <si>
    <t>花井町</t>
  </si>
  <si>
    <t>平井町</t>
  </si>
  <si>
    <t>樽井町</t>
  </si>
  <si>
    <t>末広通</t>
  </si>
  <si>
    <t>小田渕町</t>
  </si>
  <si>
    <t>伊奈町</t>
  </si>
  <si>
    <t>六角町</t>
  </si>
  <si>
    <t>代田町</t>
  </si>
  <si>
    <t>南千両</t>
  </si>
  <si>
    <t>美園</t>
  </si>
  <si>
    <t>大崎町</t>
  </si>
  <si>
    <t>高見町</t>
  </si>
  <si>
    <t>森</t>
  </si>
  <si>
    <t>合計</t>
  </si>
  <si>
    <t>長草町</t>
  </si>
  <si>
    <t>千歳通</t>
  </si>
  <si>
    <t>豊川西町</t>
  </si>
  <si>
    <t>資料：市民課</t>
  </si>
  <si>
    <t>三谷原町</t>
  </si>
  <si>
    <t>中央通</t>
  </si>
  <si>
    <t>東豊町</t>
  </si>
  <si>
    <t xml:space="preserve"> 注）外国人も「世帯」「人口」に含まれる</t>
  </si>
  <si>
    <t>牧野町</t>
  </si>
  <si>
    <t>中条町</t>
  </si>
  <si>
    <t>西豊町</t>
  </si>
  <si>
    <t>本野町</t>
  </si>
  <si>
    <t>中部町</t>
  </si>
  <si>
    <t>豊川仲町</t>
  </si>
  <si>
    <t>土筒町</t>
  </si>
  <si>
    <t>東光町</t>
  </si>
  <si>
    <t>西本町</t>
  </si>
  <si>
    <t>当古町</t>
  </si>
  <si>
    <t>東新町</t>
  </si>
  <si>
    <t>豊川栄町</t>
  </si>
  <si>
    <t>院ノ子町</t>
  </si>
  <si>
    <t>塔ノ木町</t>
  </si>
  <si>
    <t>豊川元町</t>
  </si>
  <si>
    <t>麻生田町</t>
  </si>
  <si>
    <t>中野川町</t>
  </si>
  <si>
    <t>門前町</t>
  </si>
  <si>
    <t>二葉町</t>
  </si>
  <si>
    <t>西口町</t>
  </si>
  <si>
    <t>旭町</t>
  </si>
  <si>
    <t>向河原町</t>
  </si>
  <si>
    <t>西香ノ木町</t>
  </si>
  <si>
    <t>幸町</t>
  </si>
  <si>
    <t>谷川町</t>
  </si>
  <si>
    <t>西桜木町</t>
  </si>
  <si>
    <t>正岡町</t>
  </si>
  <si>
    <t>西塚町</t>
  </si>
  <si>
    <t>白鳥</t>
  </si>
  <si>
    <t>行明町</t>
  </si>
  <si>
    <t>萩山町</t>
  </si>
  <si>
    <t>金屋西町</t>
  </si>
  <si>
    <t>柑子町</t>
  </si>
  <si>
    <t>東桜木町</t>
  </si>
  <si>
    <t>東曙町</t>
  </si>
  <si>
    <t>瀬木町</t>
  </si>
  <si>
    <t>二見町</t>
  </si>
  <si>
    <t>大堀町</t>
  </si>
  <si>
    <t>西島町</t>
  </si>
  <si>
    <t>豊栄町</t>
  </si>
  <si>
    <t>新豊町</t>
  </si>
  <si>
    <t>中条町</t>
  </si>
  <si>
    <t>松風町</t>
  </si>
  <si>
    <t>本野ケ原</t>
  </si>
  <si>
    <t>牛久保町</t>
  </si>
  <si>
    <t>松久町</t>
  </si>
  <si>
    <t>豊が丘町</t>
  </si>
  <si>
    <t>下長山町</t>
  </si>
  <si>
    <t>緑町</t>
  </si>
  <si>
    <t>上野</t>
  </si>
  <si>
    <t>赤代町</t>
  </si>
  <si>
    <t>南大通</t>
  </si>
  <si>
    <t>桜町</t>
  </si>
  <si>
    <t>明野町</t>
  </si>
  <si>
    <t>美幸町</t>
  </si>
  <si>
    <t>大橋町</t>
  </si>
  <si>
    <t>曙町</t>
  </si>
  <si>
    <t>美和通</t>
  </si>
  <si>
    <t>東名町</t>
  </si>
  <si>
    <t>稲荷通</t>
  </si>
  <si>
    <t>山道町</t>
  </si>
  <si>
    <t>光陽町</t>
  </si>
  <si>
    <t>牛久保駅通</t>
  </si>
  <si>
    <t>弥生町</t>
  </si>
  <si>
    <t>天神町</t>
  </si>
  <si>
    <t>駅前通</t>
  </si>
  <si>
    <t>四ツ谷町</t>
  </si>
  <si>
    <t>開運通</t>
  </si>
  <si>
    <t>若鳩町</t>
  </si>
  <si>
    <t>住吉町</t>
  </si>
  <si>
    <t>金塚町</t>
  </si>
  <si>
    <t>若宮町</t>
  </si>
  <si>
    <t>東上町</t>
  </si>
  <si>
    <t>金屋町</t>
  </si>
  <si>
    <t>国府町</t>
  </si>
  <si>
    <t>江島町</t>
  </si>
  <si>
    <t>金屋橋町</t>
  </si>
  <si>
    <t>新青馬町</t>
  </si>
  <si>
    <t>松原町</t>
  </si>
  <si>
    <t>金屋本町</t>
  </si>
  <si>
    <t>新栄町</t>
  </si>
  <si>
    <t>上長山町</t>
  </si>
  <si>
    <t>金屋元町</t>
  </si>
  <si>
    <t>為当町</t>
  </si>
  <si>
    <t>一宮町</t>
  </si>
  <si>
    <t>川花町</t>
  </si>
  <si>
    <t>久保町</t>
  </si>
  <si>
    <t>大木町</t>
  </si>
  <si>
    <t>北浦町</t>
  </si>
  <si>
    <t>白鳥町</t>
  </si>
  <si>
    <t>篠田町</t>
  </si>
  <si>
    <t>光輝町</t>
  </si>
  <si>
    <t>蔵子</t>
  </si>
  <si>
    <t>西原町</t>
  </si>
  <si>
    <t>光明町</t>
  </si>
  <si>
    <t>小田淵町</t>
  </si>
  <si>
    <t>足山田町</t>
  </si>
  <si>
    <t>小桜町</t>
  </si>
  <si>
    <t>野口町</t>
  </si>
  <si>
    <t>豊津町</t>
  </si>
  <si>
    <t>寿通</t>
  </si>
  <si>
    <t>市田町</t>
  </si>
  <si>
    <t>橋尾町</t>
  </si>
  <si>
    <t>堺町</t>
  </si>
  <si>
    <t>千両町</t>
  </si>
  <si>
    <t>金沢町</t>
  </si>
  <si>
    <t>桜木通</t>
  </si>
  <si>
    <t>財賀町</t>
  </si>
  <si>
    <t>赤坂町</t>
  </si>
  <si>
    <t>桜ヶ丘町</t>
  </si>
  <si>
    <t>平尾町</t>
  </si>
  <si>
    <t>長沢町</t>
  </si>
  <si>
    <t>佐土町</t>
  </si>
  <si>
    <t>八幡町</t>
  </si>
  <si>
    <t>萩町</t>
  </si>
  <si>
    <t>佐奈川町</t>
  </si>
  <si>
    <t>三上町</t>
  </si>
  <si>
    <t>赤坂台</t>
  </si>
  <si>
    <t>下野川町</t>
  </si>
  <si>
    <t>御油町</t>
  </si>
  <si>
    <t>御津町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</si>
</sst>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Red]\(#,##0.00\)"/>
    <numFmt numFmtId="178" formatCode="#,##0.0_);[Red]\(#,##0.0\)"/>
    <numFmt numFmtId="179" formatCode="0.0_);[Red]\(0.0\)"/>
    <numFmt numFmtId="180" formatCode="0.0_ "/>
    <numFmt numFmtId="181" formatCode="0.00_ "/>
    <numFmt numFmtId="182" formatCode="#,##0.0;[Red]\-#,##0.0"/>
    <numFmt numFmtId="183" formatCode="#,##0_ "/>
  </numFmts>
  <fonts count="55">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Ｐ明朝"/>
      <family val="1"/>
    </font>
    <font>
      <sz val="8"/>
      <name val="ＭＳ Ｐ明朝"/>
      <family val="1"/>
    </font>
    <font>
      <sz val="9"/>
      <name val="ＭＳ Ｐ明朝"/>
      <family val="1"/>
    </font>
    <font>
      <sz val="9"/>
      <name val="ＭＳ Ｐゴシック"/>
      <family val="3"/>
    </font>
    <font>
      <sz val="12"/>
      <name val="ＭＳ Ｐ明朝"/>
      <family val="1"/>
    </font>
    <font>
      <sz val="10"/>
      <name val="ＭＳ Ｐ明朝"/>
      <family val="1"/>
    </font>
    <font>
      <sz val="10"/>
      <name val="ＭＳ Ｐゴシック"/>
      <family val="3"/>
    </font>
    <font>
      <b/>
      <sz val="11"/>
      <name val="ＭＳ Ｐゴシック"/>
      <family val="3"/>
    </font>
    <font>
      <b/>
      <sz val="10"/>
      <name val="ＭＳ Ｐゴシック"/>
      <family val="3"/>
    </font>
    <font>
      <b/>
      <sz val="8"/>
      <name val="ＭＳ Ｐゴシック"/>
      <family val="3"/>
    </font>
    <font>
      <b/>
      <sz val="11"/>
      <name val="ＭＳ Ｐ明朝"/>
      <family val="1"/>
    </font>
    <font>
      <sz val="10"/>
      <color indexed="8"/>
      <name val="ＭＳ Ｐゴシック"/>
      <family val="3"/>
    </font>
    <font>
      <sz val="9"/>
      <color indexed="63"/>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63"/>
      <name val="ＭＳ Ｐゴシック"/>
      <family val="3"/>
    </font>
    <font>
      <b/>
      <sz val="14"/>
      <color indexed="63"/>
      <name val="Calibri"/>
      <family val="2"/>
    </font>
    <font>
      <sz val="9"/>
      <color indexed="8"/>
      <name val="ＭＳ Ｐゴシック"/>
      <family val="3"/>
    </font>
    <font>
      <sz val="8"/>
      <color indexed="8"/>
      <name val="Calibri"/>
      <family val="2"/>
    </font>
    <font>
      <sz val="6"/>
      <color indexed="8"/>
      <name val="ＭＳ Ｐゴシック"/>
      <family val="3"/>
    </font>
    <font>
      <b/>
      <sz val="8"/>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double"/>
    </border>
    <border>
      <left style="thin"/>
      <right style="thin"/>
      <top style="thin"/>
      <bottom style="double"/>
    </border>
    <border>
      <left style="thin"/>
      <right style="medium"/>
      <top style="thin"/>
      <bottom style="double"/>
    </border>
    <border>
      <left style="medium"/>
      <right style="thin"/>
      <top style="double"/>
      <bottom style="hair"/>
    </border>
    <border>
      <left/>
      <right style="thin"/>
      <top/>
      <bottom style="hair"/>
    </border>
    <border>
      <left style="thin"/>
      <right style="thin"/>
      <top/>
      <bottom style="hair"/>
    </border>
    <border>
      <left style="thin"/>
      <right style="medium"/>
      <top/>
      <bottom style="hair"/>
    </border>
    <border>
      <left style="medium"/>
      <right style="thin"/>
      <top style="hair"/>
      <bottom style="hair"/>
    </border>
    <border>
      <left/>
      <right style="thin"/>
      <top style="hair"/>
      <bottom style="hair"/>
    </border>
    <border>
      <left style="thin"/>
      <right style="thin"/>
      <top style="hair"/>
      <bottom style="hair"/>
    </border>
    <border>
      <left style="thin"/>
      <right style="medium"/>
      <top style="hair"/>
      <bottom style="hair"/>
    </border>
    <border>
      <left style="medium"/>
      <right style="thin"/>
      <top style="hair"/>
      <bottom style="thin"/>
    </border>
    <border>
      <left/>
      <right style="thin"/>
      <top style="hair"/>
      <bottom style="thin"/>
    </border>
    <border>
      <left style="thin"/>
      <right style="thin"/>
      <top style="hair"/>
      <bottom style="thin"/>
    </border>
    <border>
      <left style="thin"/>
      <right style="medium"/>
      <top style="hair"/>
      <bottom style="thin"/>
    </border>
    <border>
      <left style="medium"/>
      <right style="thin"/>
      <top style="thin"/>
      <bottom style="thin"/>
    </border>
    <border>
      <left/>
      <right style="thin"/>
      <top style="thin"/>
      <bottom style="thin"/>
    </border>
    <border>
      <left style="thin"/>
      <right style="thin"/>
      <top style="thin"/>
      <bottom style="thin"/>
    </border>
    <border>
      <left style="thin"/>
      <right style="medium"/>
      <top style="thin"/>
      <bottom style="thin"/>
    </border>
    <border>
      <left style="medium"/>
      <right style="thin"/>
      <top style="thin"/>
      <bottom/>
    </border>
    <border>
      <left/>
      <right style="thin"/>
      <top style="thin"/>
      <bottom/>
    </border>
    <border>
      <left style="thin"/>
      <right style="thin"/>
      <top style="thin"/>
      <bottom/>
    </border>
    <border>
      <left style="thin"/>
      <right style="medium"/>
      <top style="thin"/>
      <bottom/>
    </border>
    <border>
      <left style="medium"/>
      <right style="thin"/>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hair"/>
    </border>
    <border>
      <left/>
      <right style="thin"/>
      <top style="thin"/>
      <bottom style="hair"/>
    </border>
    <border>
      <left style="thin"/>
      <right style="thin"/>
      <top style="thin"/>
      <bottom style="hair"/>
    </border>
    <border>
      <left style="thin"/>
      <right style="medium"/>
      <top style="thin"/>
      <bottom style="hair"/>
    </border>
    <border diagonalDown="1">
      <left style="thin"/>
      <right style="thin"/>
      <top style="thin"/>
      <bottom style="thin"/>
      <diagonal style="thin"/>
    </border>
    <border diagonalDown="1">
      <left style="thin"/>
      <right style="medium"/>
      <top style="thin"/>
      <bottom style="thin"/>
      <diagonal style="thin"/>
    </border>
    <border>
      <left style="medium"/>
      <right style="thin"/>
      <top style="hair"/>
      <bottom style="medium"/>
    </border>
    <border>
      <left/>
      <right style="thin"/>
      <top style="hair"/>
      <bottom style="medium"/>
    </border>
    <border>
      <left style="thin"/>
      <right style="thin"/>
      <top style="hair"/>
      <bottom style="medium"/>
    </border>
    <border>
      <left style="thin"/>
      <right style="medium"/>
      <top style="hair"/>
      <bottom style="medium"/>
    </border>
    <border>
      <left/>
      <right/>
      <top/>
      <bottom style="medium"/>
    </border>
    <border>
      <left style="thin"/>
      <right/>
      <top style="thin"/>
      <bottom style="thin"/>
    </border>
    <border>
      <left style="medium"/>
      <right style="medium"/>
      <top/>
      <bottom style="hair"/>
    </border>
    <border>
      <left style="thin"/>
      <right style="medium"/>
      <top/>
      <bottom/>
    </border>
    <border>
      <left style="thin"/>
      <right style="thin"/>
      <top/>
      <bottom/>
    </border>
    <border>
      <left style="medium"/>
      <right style="thin"/>
      <top/>
      <bottom/>
    </border>
    <border>
      <left/>
      <right style="thin"/>
      <top/>
      <bottom/>
    </border>
    <border>
      <left style="medium"/>
      <right style="medium"/>
      <top style="hair"/>
      <bottom style="hair"/>
    </border>
    <border>
      <left style="thin"/>
      <right/>
      <top style="hair"/>
      <bottom style="hair"/>
    </border>
    <border>
      <left/>
      <right/>
      <top style="hair"/>
      <bottom style="hair"/>
    </border>
    <border>
      <left style="medium"/>
      <right style="medium"/>
      <top style="hair"/>
      <bottom style="thin"/>
    </border>
    <border>
      <left style="thin"/>
      <right style="medium"/>
      <top/>
      <bottom style="thin"/>
    </border>
    <border>
      <left style="medium"/>
      <right style="medium"/>
      <top style="thin"/>
      <bottom style="thin"/>
    </border>
    <border>
      <left/>
      <right/>
      <top style="thin"/>
      <bottom style="thin"/>
    </border>
    <border>
      <left style="medium"/>
      <right style="medium"/>
      <top style="thin"/>
      <bottom style="medium"/>
    </border>
    <border>
      <left/>
      <right style="thin"/>
      <top style="thin"/>
      <bottom style="medium"/>
    </border>
    <border>
      <left/>
      <right/>
      <top style="thin"/>
      <bottom style="medium"/>
    </border>
    <border>
      <left style="thin"/>
      <right style="medium"/>
      <top style="thin"/>
      <bottom style="medium"/>
    </border>
    <border>
      <left style="thin"/>
      <right style="thin"/>
      <top style="thin"/>
      <bottom style="medium"/>
    </border>
    <border>
      <left style="medium"/>
      <right style="thin"/>
      <top style="thin"/>
      <bottom style="medium"/>
    </border>
    <border>
      <left style="medium"/>
      <right style="medium"/>
      <top/>
      <bottom style="thin"/>
    </border>
    <border>
      <left/>
      <right style="thin"/>
      <top/>
      <bottom style="thin"/>
    </border>
    <border>
      <left style="thin"/>
      <right/>
      <top/>
      <bottom/>
    </border>
    <border>
      <left style="medium"/>
      <right style="medium"/>
      <top style="thin"/>
      <bottom style="dotted"/>
    </border>
    <border>
      <left style="thin"/>
      <right/>
      <top style="thin"/>
      <bottom/>
    </border>
    <border>
      <left/>
      <right/>
      <top style="thin"/>
      <bottom/>
    </border>
    <border>
      <left style="medium"/>
      <right style="medium"/>
      <top style="dotted"/>
      <bottom style="dotted"/>
    </border>
    <border>
      <left style="medium"/>
      <right style="thin"/>
      <top style="dotted"/>
      <bottom style="dotted"/>
    </border>
    <border>
      <left style="thin"/>
      <right/>
      <top style="dotted"/>
      <bottom style="dotted"/>
    </border>
    <border>
      <left style="thin"/>
      <right style="medium"/>
      <top style="dotted"/>
      <bottom style="dotted"/>
    </border>
    <border>
      <left style="thin"/>
      <right style="thin"/>
      <top style="dotted"/>
      <bottom style="dotted"/>
    </border>
    <border>
      <left/>
      <right/>
      <top style="dotted"/>
      <bottom style="dotted"/>
    </border>
    <border>
      <left/>
      <right style="thin"/>
      <top style="dotted"/>
      <bottom style="dotted"/>
    </border>
    <border>
      <left style="medium"/>
      <right style="medium"/>
      <top style="dotted"/>
      <bottom style="thin"/>
    </border>
    <border>
      <left style="thin"/>
      <right/>
      <top/>
      <bottom style="thin"/>
    </border>
    <border>
      <left style="thin"/>
      <right style="thin"/>
      <top/>
      <bottom style="thin"/>
    </border>
    <border>
      <left/>
      <right/>
      <top/>
      <bottom style="thin"/>
    </border>
    <border>
      <left style="thin"/>
      <right/>
      <top/>
      <bottom style="medium"/>
    </border>
    <border>
      <left style="thin"/>
      <right style="medium"/>
      <top/>
      <bottom style="medium"/>
    </border>
    <border>
      <left style="thin"/>
      <right style="thin"/>
      <top/>
      <bottom style="medium"/>
    </border>
    <border>
      <left/>
      <right style="thin"/>
      <top/>
      <bottom style="medium"/>
    </border>
    <border>
      <left/>
      <right style="hair"/>
      <top style="thin"/>
      <bottom style="thin"/>
    </border>
    <border>
      <left style="hair"/>
      <right style="hair"/>
      <top style="thin"/>
      <bottom style="thin"/>
    </border>
    <border>
      <left style="hair"/>
      <right style="thin"/>
      <top style="thin"/>
      <bottom style="thin"/>
    </border>
    <border>
      <left style="thin"/>
      <right style="hair"/>
      <top style="thin"/>
      <bottom style="thin"/>
    </border>
    <border>
      <left/>
      <right style="hair"/>
      <top/>
      <bottom style="thin"/>
    </border>
    <border>
      <left style="hair"/>
      <right style="hair"/>
      <top/>
      <bottom style="thin"/>
    </border>
    <border>
      <left style="hair"/>
      <right style="thin"/>
      <top/>
      <bottom style="thin"/>
    </border>
    <border>
      <left style="thin"/>
      <right style="hair"/>
      <top/>
      <bottom style="thin"/>
    </border>
    <border>
      <left/>
      <right style="hair"/>
      <top style="thin"/>
      <bottom/>
    </border>
    <border>
      <left style="hair"/>
      <right style="hair"/>
      <top style="thin"/>
      <bottom/>
    </border>
    <border>
      <left style="hair"/>
      <right style="thin"/>
      <top style="thin"/>
      <bottom/>
    </border>
    <border>
      <left style="medium"/>
      <right style="thin"/>
      <top/>
      <bottom style="medium"/>
    </border>
    <border>
      <left/>
      <right style="hair"/>
      <top style="thin"/>
      <bottom style="medium"/>
    </border>
    <border>
      <left style="hair"/>
      <right style="hair"/>
      <top style="thin"/>
      <bottom style="medium"/>
    </border>
    <border>
      <left style="hair"/>
      <right style="thin"/>
      <top style="thin"/>
      <bottom style="medium"/>
    </border>
    <border>
      <left style="thin"/>
      <right style="hair"/>
      <top/>
      <bottom style="medium"/>
    </border>
    <border>
      <left style="hair"/>
      <right style="hair"/>
      <top/>
      <bottom style="medium"/>
    </border>
    <border>
      <left style="hair"/>
      <right style="thin"/>
      <top/>
      <bottom style="medium"/>
    </border>
    <border>
      <left/>
      <right style="hair"/>
      <top/>
      <bottom style="medium"/>
    </border>
    <border>
      <left style="medium"/>
      <right style="thin"/>
      <top/>
      <bottom style="dotted"/>
    </border>
    <border>
      <left/>
      <right style="thin"/>
      <top/>
      <bottom style="dotted"/>
    </border>
    <border>
      <left style="thin"/>
      <right style="thin"/>
      <top/>
      <bottom style="dotted"/>
    </border>
    <border>
      <left style="thin"/>
      <right style="medium"/>
      <top/>
      <bottom style="dotted"/>
    </border>
    <border>
      <left style="thin"/>
      <right/>
      <top/>
      <bottom style="hair"/>
    </border>
    <border>
      <left style="medium"/>
      <right style="thin"/>
      <top style="dotted"/>
      <bottom style="hair"/>
    </border>
    <border>
      <left/>
      <right style="thin"/>
      <top style="dotted"/>
      <bottom style="hair"/>
    </border>
    <border>
      <left style="thin"/>
      <right style="thin"/>
      <top style="dotted"/>
      <bottom style="hair"/>
    </border>
    <border>
      <left style="thin"/>
      <right style="medium"/>
      <top style="dotted"/>
      <bottom style="hair"/>
    </border>
    <border>
      <left style="thin"/>
      <right/>
      <top style="hair"/>
      <bottom style="medium"/>
    </border>
    <border>
      <left style="medium"/>
      <right style="thin"/>
      <top style="medium"/>
      <bottom style="dotted"/>
    </border>
    <border>
      <left/>
      <right style="thin"/>
      <top style="medium"/>
      <bottom style="dotted"/>
    </border>
    <border>
      <left style="thin"/>
      <right style="thin"/>
      <top style="medium"/>
      <bottom style="dotted"/>
    </border>
    <border>
      <left style="thin"/>
      <right style="medium"/>
      <top style="medium"/>
      <bottom style="dotted"/>
    </border>
    <border>
      <left style="thin"/>
      <right style="thin"/>
      <top style="medium"/>
      <bottom style="hair"/>
    </border>
    <border>
      <left style="thin"/>
      <right/>
      <top style="medium"/>
      <bottom style="hair"/>
    </border>
    <border>
      <left style="thin"/>
      <right style="medium"/>
      <top style="medium"/>
      <bottom style="hair"/>
    </border>
    <border>
      <left style="medium"/>
      <right style="thin"/>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style="thin"/>
      <right/>
      <top style="medium"/>
      <bottom style="mediu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bottom style="hair">
        <color indexed="8"/>
      </bottom>
    </border>
    <border>
      <left/>
      <right style="thin">
        <color indexed="8"/>
      </right>
      <top style="thin">
        <color indexed="8"/>
      </top>
      <bottom style="hair">
        <color indexed="8"/>
      </bottom>
    </border>
    <border>
      <left style="thin">
        <color indexed="8"/>
      </left>
      <right style="thin">
        <color indexed="8"/>
      </right>
      <top style="thin">
        <color indexed="8"/>
      </top>
      <bottom style="hair">
        <color indexed="8"/>
      </bottom>
    </border>
    <border>
      <left style="thin">
        <color indexed="8"/>
      </left>
      <right style="medium">
        <color indexed="8"/>
      </right>
      <top style="thin">
        <color indexed="8"/>
      </top>
      <bottom style="hair">
        <color indexed="8"/>
      </bottom>
    </border>
    <border>
      <left style="medium">
        <color indexed="8"/>
      </left>
      <right style="thin">
        <color indexed="8"/>
      </right>
      <top style="thin">
        <color indexed="8"/>
      </top>
      <bottom/>
    </border>
    <border>
      <left/>
      <right style="thin">
        <color indexed="8"/>
      </right>
      <top style="thin">
        <color indexed="8"/>
      </top>
      <bottom/>
    </border>
    <border>
      <left style="thin">
        <color indexed="8"/>
      </left>
      <right style="thin">
        <color indexed="8"/>
      </right>
      <top style="thin">
        <color indexed="8"/>
      </top>
      <bottom/>
    </border>
    <border>
      <left style="thin">
        <color indexed="8"/>
      </left>
      <right style="medium">
        <color indexed="8"/>
      </right>
      <top style="thin">
        <color indexed="8"/>
      </top>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medium"/>
      <top style="thin">
        <color indexed="8"/>
      </top>
      <bottom style="thin"/>
    </border>
    <border>
      <left style="medium">
        <color indexed="8"/>
      </left>
      <right style="thin"/>
      <top/>
      <bottom style="hair">
        <color indexed="8"/>
      </bottom>
    </border>
    <border>
      <left/>
      <right style="thin">
        <color indexed="8"/>
      </right>
      <top/>
      <bottom style="hair">
        <color indexed="8"/>
      </bottom>
    </border>
    <border>
      <left style="thin">
        <color indexed="8"/>
      </left>
      <right style="thin">
        <color indexed="8"/>
      </right>
      <top/>
      <bottom style="hair">
        <color indexed="8"/>
      </bottom>
    </border>
    <border>
      <left style="thin">
        <color indexed="8"/>
      </left>
      <right style="medium">
        <color indexed="8"/>
      </right>
      <top/>
      <bottom style="hair">
        <color indexed="8"/>
      </bottom>
    </border>
    <border>
      <left style="medium">
        <color indexed="8"/>
      </left>
      <right style="thin"/>
      <top style="thin">
        <color indexed="8"/>
      </top>
      <bottom style="medium">
        <color indexed="8"/>
      </bottom>
    </border>
    <border>
      <left style="thin"/>
      <right style="hair"/>
      <top/>
      <bottom style="hair"/>
    </border>
    <border>
      <left/>
      <right/>
      <top/>
      <bottom style="hair"/>
    </border>
    <border>
      <left/>
      <right style="medium"/>
      <top/>
      <bottom style="hair"/>
    </border>
    <border>
      <left style="thin"/>
      <right style="hair"/>
      <top/>
      <bottom/>
    </border>
    <border>
      <left style="thin"/>
      <right style="hair"/>
      <top style="hair"/>
      <bottom style="hair"/>
    </border>
    <border>
      <left/>
      <right style="medium"/>
      <top style="hair"/>
      <bottom style="hair"/>
    </border>
    <border>
      <left/>
      <right style="medium"/>
      <top/>
      <bottom style="medium"/>
    </border>
    <border>
      <left/>
      <right/>
      <top style="medium"/>
      <bottom style="medium"/>
    </border>
    <border>
      <left style="thin"/>
      <right style="hair"/>
      <top style="medium"/>
      <bottom style="medium"/>
    </border>
    <border>
      <left/>
      <right style="medium"/>
      <top style="medium"/>
      <bottom style="medium"/>
    </border>
    <border>
      <left style="hair"/>
      <right style="medium"/>
      <top style="hair"/>
      <bottom style="hair"/>
    </border>
    <border>
      <left style="hair"/>
      <right style="medium"/>
      <top/>
      <bottom style="hair"/>
    </border>
    <border>
      <left/>
      <right style="medium"/>
      <top/>
      <bottom/>
    </border>
    <border>
      <left style="thin"/>
      <right style="hair"/>
      <top style="hair"/>
      <bottom style="medium"/>
    </border>
    <border>
      <left/>
      <right style="medium"/>
      <top style="hair"/>
      <bottom style="medium"/>
    </border>
    <border>
      <left style="medium"/>
      <right style="thin"/>
      <top/>
      <bottom style="hair"/>
    </border>
    <border>
      <left>
        <color indexed="63"/>
      </left>
      <right/>
      <top style="hair"/>
      <bottom style="medium"/>
    </border>
    <border>
      <left style="medium"/>
      <right style="thin"/>
      <top style="thin"/>
      <bottom style="double"/>
    </border>
    <border>
      <left/>
      <right/>
      <top style="medium"/>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thin"/>
      <right/>
      <top style="medium"/>
      <bottom style="thin"/>
    </border>
    <border>
      <left style="medium"/>
      <right style="thin"/>
      <top style="medium"/>
      <bottom/>
    </border>
    <border>
      <left style="medium"/>
      <right style="thin"/>
      <top/>
      <bottom style="thin"/>
    </border>
    <border>
      <left style="medium">
        <color indexed="8"/>
      </left>
      <right style="thin">
        <color indexed="8"/>
      </right>
      <top style="medium">
        <color indexed="8"/>
      </top>
      <bottom style="thin">
        <color indexed="8"/>
      </bottom>
    </border>
    <border>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right style="thin"/>
      <top style="medium"/>
      <bottom style="hair">
        <color indexed="8"/>
      </bottom>
    </border>
    <border>
      <left style="medium"/>
      <right style="thin"/>
      <top style="medium">
        <color indexed="8"/>
      </top>
      <bottom style="thin"/>
    </border>
    <border>
      <left/>
      <right style="medium">
        <color indexed="8"/>
      </right>
      <top style="medium"/>
      <bottom style="thin">
        <color indexed="8"/>
      </bottom>
    </border>
    <border>
      <left style="thin">
        <color indexed="8"/>
      </left>
      <right style="medium">
        <color indexed="8"/>
      </right>
      <top style="medium"/>
      <bottom style="thin">
        <color indexed="8"/>
      </bottom>
    </border>
    <border>
      <left style="thin">
        <color indexed="8"/>
      </left>
      <right style="medium"/>
      <top style="medium"/>
      <bottom style="thin">
        <color indexed="8"/>
      </bottom>
    </border>
    <border>
      <left style="thin"/>
      <right style="hair"/>
      <top style="thin"/>
      <bottom style="medium"/>
    </border>
    <border>
      <left style="thin"/>
      <right/>
      <top style="thin"/>
      <bottom style="medium"/>
    </border>
    <border>
      <left/>
      <right style="medium"/>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414">
    <xf numFmtId="0" fontId="0" fillId="0" borderId="0" xfId="0" applyFont="1" applyAlignment="1">
      <alignment vertical="center"/>
    </xf>
    <xf numFmtId="3" fontId="0" fillId="0" borderId="0" xfId="0" applyNumberFormat="1" applyAlignment="1">
      <alignment vertical="center"/>
    </xf>
    <xf numFmtId="38" fontId="4" fillId="0" borderId="0" xfId="48" applyFont="1" applyAlignment="1">
      <alignment vertical="center"/>
    </xf>
    <xf numFmtId="38" fontId="5" fillId="0" borderId="0" xfId="48" applyFont="1" applyAlignment="1">
      <alignment horizontal="right" vertical="center"/>
    </xf>
    <xf numFmtId="38" fontId="6" fillId="0" borderId="0" xfId="48" applyFont="1" applyAlignment="1">
      <alignment vertical="center"/>
    </xf>
    <xf numFmtId="38" fontId="7" fillId="0" borderId="0" xfId="48" applyFont="1" applyAlignment="1">
      <alignment vertical="center"/>
    </xf>
    <xf numFmtId="38" fontId="5" fillId="0" borderId="0" xfId="48" applyFont="1" applyAlignment="1">
      <alignment vertical="center"/>
    </xf>
    <xf numFmtId="38" fontId="8" fillId="0" borderId="0" xfId="48" applyFont="1" applyAlignment="1">
      <alignment vertical="center"/>
    </xf>
    <xf numFmtId="38" fontId="4" fillId="0" borderId="10" xfId="48" applyFont="1" applyBorder="1" applyAlignment="1">
      <alignment horizontal="center" vertical="center" shrinkToFit="1"/>
    </xf>
    <xf numFmtId="38" fontId="4" fillId="0" borderId="11" xfId="48" applyFont="1" applyBorder="1" applyAlignment="1">
      <alignment horizontal="center" vertical="center" shrinkToFit="1"/>
    </xf>
    <xf numFmtId="38" fontId="5" fillId="0" borderId="11" xfId="48" applyFont="1" applyBorder="1" applyAlignment="1">
      <alignment horizontal="center" vertical="center" shrinkToFit="1"/>
    </xf>
    <xf numFmtId="38" fontId="5" fillId="0" borderId="12" xfId="48" applyFont="1" applyBorder="1" applyAlignment="1">
      <alignment horizontal="center" vertical="center" shrinkToFit="1"/>
    </xf>
    <xf numFmtId="38" fontId="9" fillId="0" borderId="13" xfId="48" applyFont="1" applyBorder="1" applyAlignment="1">
      <alignment horizontal="center" vertical="center" shrinkToFit="1"/>
    </xf>
    <xf numFmtId="38" fontId="4" fillId="0" borderId="14" xfId="48" applyFont="1" applyBorder="1" applyAlignment="1">
      <alignment horizontal="right" vertical="center"/>
    </xf>
    <xf numFmtId="38" fontId="4" fillId="0" borderId="15" xfId="48" applyFont="1" applyBorder="1" applyAlignment="1">
      <alignment horizontal="right" vertical="center"/>
    </xf>
    <xf numFmtId="176" fontId="4" fillId="0" borderId="15" xfId="48" applyNumberFormat="1" applyFont="1" applyBorder="1" applyAlignment="1">
      <alignment horizontal="right" vertical="center"/>
    </xf>
    <xf numFmtId="176" fontId="4" fillId="0" borderId="16" xfId="48" applyNumberFormat="1" applyFont="1" applyBorder="1" applyAlignment="1">
      <alignment horizontal="right" vertical="center"/>
    </xf>
    <xf numFmtId="38" fontId="9" fillId="0" borderId="17" xfId="48" applyFont="1" applyBorder="1" applyAlignment="1">
      <alignment horizontal="center" vertical="center" shrinkToFit="1"/>
    </xf>
    <xf numFmtId="38" fontId="4" fillId="0" borderId="18" xfId="48" applyFont="1" applyBorder="1" applyAlignment="1">
      <alignment horizontal="right" vertical="center"/>
    </xf>
    <xf numFmtId="38" fontId="4" fillId="0" borderId="19" xfId="48" applyFont="1" applyBorder="1" applyAlignment="1">
      <alignment horizontal="right" vertical="center"/>
    </xf>
    <xf numFmtId="176" fontId="4" fillId="0" borderId="19" xfId="48" applyNumberFormat="1" applyFont="1" applyBorder="1" applyAlignment="1">
      <alignment horizontal="right" vertical="center"/>
    </xf>
    <xf numFmtId="176" fontId="4" fillId="0" borderId="20" xfId="48" applyNumberFormat="1" applyFont="1" applyBorder="1" applyAlignment="1">
      <alignment horizontal="right" vertical="center"/>
    </xf>
    <xf numFmtId="38" fontId="9" fillId="0" borderId="21" xfId="48" applyFont="1" applyBorder="1" applyAlignment="1">
      <alignment horizontal="center" vertical="center" shrinkToFit="1"/>
    </xf>
    <xf numFmtId="38" fontId="4" fillId="0" borderId="22" xfId="48" applyFont="1" applyBorder="1" applyAlignment="1">
      <alignment horizontal="right" vertical="center"/>
    </xf>
    <xf numFmtId="38" fontId="4" fillId="0" borderId="23" xfId="48" applyFont="1" applyBorder="1" applyAlignment="1">
      <alignment horizontal="right" vertical="center"/>
    </xf>
    <xf numFmtId="176" fontId="4" fillId="0" borderId="23" xfId="48" applyNumberFormat="1" applyFont="1" applyBorder="1" applyAlignment="1">
      <alignment horizontal="right" vertical="center"/>
    </xf>
    <xf numFmtId="176" fontId="4" fillId="0" borderId="24" xfId="48" applyNumberFormat="1" applyFont="1" applyBorder="1" applyAlignment="1">
      <alignment horizontal="right" vertical="center"/>
    </xf>
    <xf numFmtId="38" fontId="9" fillId="0" borderId="25" xfId="48" applyFont="1" applyBorder="1" applyAlignment="1">
      <alignment horizontal="center" vertical="center" shrinkToFit="1"/>
    </xf>
    <xf numFmtId="38" fontId="4" fillId="0" borderId="26" xfId="48" applyFont="1" applyBorder="1" applyAlignment="1">
      <alignment horizontal="right" vertical="center"/>
    </xf>
    <xf numFmtId="38" fontId="4" fillId="0" borderId="27" xfId="48" applyFont="1" applyBorder="1" applyAlignment="1">
      <alignment horizontal="right" vertical="center"/>
    </xf>
    <xf numFmtId="176" fontId="4" fillId="0" borderId="27" xfId="48" applyNumberFormat="1" applyFont="1" applyBorder="1" applyAlignment="1">
      <alignment horizontal="right" vertical="center"/>
    </xf>
    <xf numFmtId="176" fontId="4" fillId="0" borderId="28" xfId="48" applyNumberFormat="1" applyFont="1" applyBorder="1" applyAlignment="1">
      <alignment horizontal="right" vertical="center"/>
    </xf>
    <xf numFmtId="177" fontId="4" fillId="0" borderId="26" xfId="48" applyNumberFormat="1" applyFont="1" applyBorder="1" applyAlignment="1">
      <alignment horizontal="right" vertical="center"/>
    </xf>
    <xf numFmtId="177" fontId="4" fillId="0" borderId="27" xfId="48" applyNumberFormat="1" applyFont="1" applyBorder="1" applyAlignment="1">
      <alignment horizontal="right" vertical="center"/>
    </xf>
    <xf numFmtId="38" fontId="9" fillId="0" borderId="29" xfId="48" applyFont="1" applyBorder="1" applyAlignment="1">
      <alignment horizontal="center" vertical="center" shrinkToFit="1"/>
    </xf>
    <xf numFmtId="178" fontId="4" fillId="0" borderId="30" xfId="48" applyNumberFormat="1" applyFont="1" applyBorder="1" applyAlignment="1">
      <alignment horizontal="right" vertical="center"/>
    </xf>
    <xf numFmtId="178" fontId="4" fillId="0" borderId="31" xfId="48" applyNumberFormat="1" applyFont="1" applyBorder="1" applyAlignment="1">
      <alignment horizontal="right" vertical="center"/>
    </xf>
    <xf numFmtId="176" fontId="4" fillId="0" borderId="31" xfId="48" applyNumberFormat="1" applyFont="1" applyBorder="1" applyAlignment="1">
      <alignment horizontal="right" vertical="center"/>
    </xf>
    <xf numFmtId="176" fontId="4" fillId="0" borderId="32" xfId="48" applyNumberFormat="1" applyFont="1" applyBorder="1" applyAlignment="1">
      <alignment horizontal="right" vertical="center"/>
    </xf>
    <xf numFmtId="38" fontId="9" fillId="0" borderId="33" xfId="48" applyFont="1" applyBorder="1" applyAlignment="1">
      <alignment horizontal="center" vertical="center" shrinkToFit="1"/>
    </xf>
    <xf numFmtId="38" fontId="4" fillId="0" borderId="34" xfId="48" applyFont="1" applyBorder="1" applyAlignment="1">
      <alignment horizontal="right" vertical="center"/>
    </xf>
    <xf numFmtId="38" fontId="4" fillId="0" borderId="35" xfId="48" applyFont="1" applyBorder="1" applyAlignment="1">
      <alignment horizontal="right" vertical="center"/>
    </xf>
    <xf numFmtId="176" fontId="4" fillId="0" borderId="35" xfId="48" applyNumberFormat="1" applyFont="1" applyBorder="1" applyAlignment="1">
      <alignment horizontal="right" vertical="center"/>
    </xf>
    <xf numFmtId="176" fontId="4" fillId="0" borderId="36" xfId="48" applyNumberFormat="1" applyFont="1" applyBorder="1" applyAlignment="1">
      <alignment horizontal="right" vertical="center"/>
    </xf>
    <xf numFmtId="38" fontId="6" fillId="0" borderId="37" xfId="48" applyFont="1" applyBorder="1" applyAlignment="1">
      <alignment horizontal="center" vertical="center" shrinkToFit="1"/>
    </xf>
    <xf numFmtId="38" fontId="4" fillId="0" borderId="38" xfId="48" applyFont="1" applyBorder="1" applyAlignment="1">
      <alignment horizontal="right" vertical="center"/>
    </xf>
    <xf numFmtId="38" fontId="4" fillId="0" borderId="39" xfId="48" applyFont="1" applyBorder="1" applyAlignment="1">
      <alignment horizontal="right" vertical="center"/>
    </xf>
    <xf numFmtId="176" fontId="4" fillId="0" borderId="39" xfId="48" applyNumberFormat="1" applyFont="1" applyBorder="1" applyAlignment="1">
      <alignment horizontal="right" vertical="center"/>
    </xf>
    <xf numFmtId="176" fontId="4" fillId="0" borderId="40" xfId="48" applyNumberFormat="1" applyFont="1" applyBorder="1" applyAlignment="1">
      <alignment horizontal="right" vertical="center"/>
    </xf>
    <xf numFmtId="176" fontId="4" fillId="0" borderId="41" xfId="48" applyNumberFormat="1" applyFont="1" applyBorder="1" applyAlignment="1">
      <alignment horizontal="right" vertical="center"/>
    </xf>
    <xf numFmtId="176" fontId="4" fillId="0" borderId="42" xfId="48" applyNumberFormat="1" applyFont="1" applyBorder="1" applyAlignment="1">
      <alignment horizontal="right" vertical="center"/>
    </xf>
    <xf numFmtId="38" fontId="9" fillId="0" borderId="37" xfId="48" applyFont="1" applyBorder="1" applyAlignment="1">
      <alignment horizontal="center" vertical="center" shrinkToFit="1"/>
    </xf>
    <xf numFmtId="179" fontId="4" fillId="0" borderId="38" xfId="48" applyNumberFormat="1" applyFont="1" applyBorder="1" applyAlignment="1">
      <alignment horizontal="right" vertical="center"/>
    </xf>
    <xf numFmtId="179" fontId="4" fillId="0" borderId="39" xfId="48" applyNumberFormat="1" applyFont="1" applyBorder="1" applyAlignment="1">
      <alignment horizontal="right" vertical="center"/>
    </xf>
    <xf numFmtId="179" fontId="4" fillId="0" borderId="18" xfId="48" applyNumberFormat="1" applyFont="1" applyBorder="1" applyAlignment="1">
      <alignment horizontal="right" vertical="center"/>
    </xf>
    <xf numFmtId="179" fontId="4" fillId="0" borderId="19" xfId="48" applyNumberFormat="1" applyFont="1" applyBorder="1" applyAlignment="1">
      <alignment horizontal="right" vertical="center"/>
    </xf>
    <xf numFmtId="38" fontId="9" fillId="0" borderId="43" xfId="48" applyFont="1" applyBorder="1" applyAlignment="1">
      <alignment horizontal="center" vertical="center" shrinkToFit="1"/>
    </xf>
    <xf numFmtId="179" fontId="4" fillId="0" borderId="44" xfId="48" applyNumberFormat="1" applyFont="1" applyBorder="1" applyAlignment="1">
      <alignment horizontal="right" vertical="center"/>
    </xf>
    <xf numFmtId="179" fontId="4" fillId="0" borderId="45" xfId="48" applyNumberFormat="1" applyFont="1" applyBorder="1" applyAlignment="1">
      <alignment horizontal="right" vertical="center"/>
    </xf>
    <xf numFmtId="176" fontId="4" fillId="0" borderId="45" xfId="48" applyNumberFormat="1" applyFont="1" applyBorder="1" applyAlignment="1">
      <alignment horizontal="right" vertical="center"/>
    </xf>
    <xf numFmtId="176" fontId="4" fillId="0" borderId="46" xfId="48" applyNumberFormat="1" applyFont="1" applyBorder="1" applyAlignment="1">
      <alignment horizontal="right" vertical="center"/>
    </xf>
    <xf numFmtId="38" fontId="9" fillId="0" borderId="0" xfId="48" applyFont="1" applyBorder="1" applyAlignment="1">
      <alignment horizontal="center" vertical="center" shrinkToFit="1"/>
    </xf>
    <xf numFmtId="179" fontId="4" fillId="0" borderId="0" xfId="48" applyNumberFormat="1" applyFont="1" applyBorder="1" applyAlignment="1">
      <alignment horizontal="right" vertical="center"/>
    </xf>
    <xf numFmtId="176" fontId="4" fillId="0" borderId="0" xfId="48" applyNumberFormat="1" applyFont="1" applyBorder="1" applyAlignment="1">
      <alignment horizontal="right" vertical="center"/>
    </xf>
    <xf numFmtId="38" fontId="6" fillId="0" borderId="0" xfId="48" applyFont="1" applyAlignment="1">
      <alignment vertical="center"/>
    </xf>
    <xf numFmtId="38" fontId="9" fillId="0" borderId="0" xfId="48" applyFont="1" applyAlignment="1">
      <alignment vertical="center"/>
    </xf>
    <xf numFmtId="38" fontId="9" fillId="0" borderId="0" xfId="48" applyFont="1" applyAlignment="1">
      <alignment vertical="center"/>
    </xf>
    <xf numFmtId="38" fontId="10" fillId="0" borderId="0" xfId="48" applyFont="1" applyAlignment="1">
      <alignment vertical="center"/>
    </xf>
    <xf numFmtId="38" fontId="8" fillId="0" borderId="47" xfId="48" applyFont="1" applyBorder="1" applyAlignment="1">
      <alignment vertical="center"/>
    </xf>
    <xf numFmtId="38" fontId="4" fillId="0" borderId="47" xfId="48" applyFont="1" applyBorder="1" applyAlignment="1">
      <alignment vertical="center"/>
    </xf>
    <xf numFmtId="38" fontId="9" fillId="0" borderId="0" xfId="48" applyFont="1" applyAlignment="1">
      <alignment horizontal="right" vertical="center"/>
    </xf>
    <xf numFmtId="38" fontId="3" fillId="0" borderId="0" xfId="48" applyFont="1" applyAlignment="1">
      <alignment vertical="center"/>
    </xf>
    <xf numFmtId="38" fontId="11" fillId="0" borderId="26" xfId="48" applyFont="1" applyBorder="1" applyAlignment="1">
      <alignment horizontal="center" vertical="center" shrinkToFit="1"/>
    </xf>
    <xf numFmtId="38" fontId="11" fillId="0" borderId="27" xfId="48" applyFont="1" applyBorder="1" applyAlignment="1">
      <alignment horizontal="center" vertical="center" shrinkToFit="1"/>
    </xf>
    <xf numFmtId="38" fontId="13" fillId="0" borderId="48" xfId="48" applyFont="1" applyBorder="1" applyAlignment="1">
      <alignment horizontal="center" vertical="center" shrinkToFit="1"/>
    </xf>
    <xf numFmtId="38" fontId="11" fillId="0" borderId="25" xfId="48" applyFont="1" applyBorder="1" applyAlignment="1">
      <alignment horizontal="center" vertical="center" shrinkToFit="1"/>
    </xf>
    <xf numFmtId="38" fontId="13" fillId="0" borderId="28" xfId="48" applyFont="1" applyBorder="1" applyAlignment="1">
      <alignment horizontal="center" vertical="center" shrinkToFit="1"/>
    </xf>
    <xf numFmtId="38" fontId="12" fillId="0" borderId="49" xfId="48" applyFont="1" applyBorder="1" applyAlignment="1">
      <alignment horizontal="center" vertical="center" shrinkToFit="1"/>
    </xf>
    <xf numFmtId="180" fontId="4" fillId="0" borderId="50" xfId="48" applyNumberFormat="1" applyFont="1" applyBorder="1" applyAlignment="1">
      <alignment horizontal="right" vertical="center"/>
    </xf>
    <xf numFmtId="38" fontId="4" fillId="0" borderId="51" xfId="48" applyFont="1" applyBorder="1" applyAlignment="1">
      <alignment horizontal="right" vertical="center"/>
    </xf>
    <xf numFmtId="38" fontId="4" fillId="0" borderId="52" xfId="48" applyFont="1" applyBorder="1" applyAlignment="1">
      <alignment horizontal="right" vertical="center"/>
    </xf>
    <xf numFmtId="38" fontId="4" fillId="0" borderId="0" xfId="48" applyFont="1" applyBorder="1" applyAlignment="1">
      <alignment vertical="center"/>
    </xf>
    <xf numFmtId="180" fontId="4" fillId="0" borderId="16" xfId="48" applyNumberFormat="1" applyFont="1" applyBorder="1" applyAlignment="1">
      <alignment horizontal="right" vertical="center"/>
    </xf>
    <xf numFmtId="38" fontId="4" fillId="0" borderId="53" xfId="48" applyFont="1" applyBorder="1" applyAlignment="1">
      <alignment horizontal="right" vertical="center"/>
    </xf>
    <xf numFmtId="38" fontId="9" fillId="0" borderId="54" xfId="48" applyFont="1" applyBorder="1" applyAlignment="1">
      <alignment horizontal="center" vertical="center" shrinkToFit="1"/>
    </xf>
    <xf numFmtId="38" fontId="4" fillId="0" borderId="55" xfId="48" applyFont="1" applyBorder="1" applyAlignment="1">
      <alignment vertical="center"/>
    </xf>
    <xf numFmtId="180" fontId="4" fillId="0" borderId="20" xfId="48" applyNumberFormat="1" applyFont="1" applyBorder="1" applyAlignment="1">
      <alignment horizontal="right" vertical="center"/>
    </xf>
    <xf numFmtId="38" fontId="4" fillId="0" borderId="56" xfId="48" applyFont="1" applyBorder="1" applyAlignment="1">
      <alignment vertical="center"/>
    </xf>
    <xf numFmtId="38" fontId="4" fillId="0" borderId="17" xfId="48" applyFont="1" applyBorder="1" applyAlignment="1">
      <alignment horizontal="right" vertical="center"/>
    </xf>
    <xf numFmtId="38" fontId="4" fillId="0" borderId="18" xfId="48" applyFont="1" applyBorder="1" applyAlignment="1">
      <alignment vertical="center"/>
    </xf>
    <xf numFmtId="38" fontId="9" fillId="0" borderId="57" xfId="48" applyFont="1" applyBorder="1" applyAlignment="1">
      <alignment horizontal="center" vertical="center" shrinkToFit="1"/>
    </xf>
    <xf numFmtId="180" fontId="4" fillId="0" borderId="58" xfId="48" applyNumberFormat="1" applyFont="1" applyBorder="1" applyAlignment="1">
      <alignment horizontal="right" vertical="center"/>
    </xf>
    <xf numFmtId="38" fontId="12" fillId="0" borderId="59" xfId="48" applyFont="1" applyBorder="1" applyAlignment="1">
      <alignment horizontal="center" vertical="center" shrinkToFit="1"/>
    </xf>
    <xf numFmtId="38" fontId="4" fillId="0" borderId="48" xfId="48" applyFont="1" applyBorder="1" applyAlignment="1">
      <alignment vertical="center"/>
    </xf>
    <xf numFmtId="180" fontId="4" fillId="0" borderId="28" xfId="48" applyNumberFormat="1" applyFont="1" applyBorder="1" applyAlignment="1">
      <alignment horizontal="right" vertical="center"/>
    </xf>
    <xf numFmtId="180" fontId="4" fillId="0" borderId="27" xfId="48" applyNumberFormat="1" applyFont="1" applyBorder="1" applyAlignment="1">
      <alignment horizontal="right" vertical="center"/>
    </xf>
    <xf numFmtId="180" fontId="4" fillId="0" borderId="48" xfId="48" applyNumberFormat="1" applyFont="1" applyBorder="1" applyAlignment="1">
      <alignment horizontal="right" vertical="center"/>
    </xf>
    <xf numFmtId="180" fontId="4" fillId="0" borderId="25" xfId="48" applyNumberFormat="1" applyFont="1" applyBorder="1" applyAlignment="1">
      <alignment horizontal="right" vertical="center"/>
    </xf>
    <xf numFmtId="180" fontId="4" fillId="0" borderId="26" xfId="48" applyNumberFormat="1" applyFont="1" applyBorder="1" applyAlignment="1">
      <alignment horizontal="right" vertical="center"/>
    </xf>
    <xf numFmtId="38" fontId="4" fillId="0" borderId="60" xfId="48" applyFont="1" applyBorder="1" applyAlignment="1">
      <alignment vertical="center"/>
    </xf>
    <xf numFmtId="38" fontId="4" fillId="0" borderId="25" xfId="48" applyFont="1" applyBorder="1" applyAlignment="1">
      <alignment horizontal="right" vertical="center"/>
    </xf>
    <xf numFmtId="38" fontId="4" fillId="0" borderId="26" xfId="48" applyFont="1" applyBorder="1" applyAlignment="1">
      <alignment vertical="center"/>
    </xf>
    <xf numFmtId="40" fontId="4" fillId="0" borderId="26" xfId="48" applyNumberFormat="1" applyFont="1" applyBorder="1" applyAlignment="1">
      <alignment horizontal="right" vertical="center"/>
    </xf>
    <xf numFmtId="40" fontId="4" fillId="0" borderId="48" xfId="48" applyNumberFormat="1" applyFont="1" applyBorder="1" applyAlignment="1">
      <alignment vertical="center"/>
    </xf>
    <xf numFmtId="181" fontId="4" fillId="0" borderId="27" xfId="48" applyNumberFormat="1" applyFont="1" applyFill="1" applyBorder="1" applyAlignment="1">
      <alignment horizontal="right" vertical="center"/>
    </xf>
    <xf numFmtId="180" fontId="3" fillId="0" borderId="27" xfId="48" applyNumberFormat="1" applyFont="1" applyBorder="1" applyAlignment="1">
      <alignment horizontal="right" vertical="center"/>
    </xf>
    <xf numFmtId="181" fontId="4" fillId="0" borderId="25" xfId="48" applyNumberFormat="1" applyFont="1" applyFill="1" applyBorder="1" applyAlignment="1">
      <alignment horizontal="right" vertical="center"/>
    </xf>
    <xf numFmtId="181" fontId="4" fillId="0" borderId="26" xfId="48" applyNumberFormat="1" applyFont="1" applyFill="1" applyBorder="1" applyAlignment="1">
      <alignment horizontal="right" vertical="center"/>
    </xf>
    <xf numFmtId="38" fontId="12" fillId="0" borderId="61" xfId="48" applyFont="1" applyBorder="1" applyAlignment="1">
      <alignment horizontal="center" vertical="center" shrinkToFit="1"/>
    </xf>
    <xf numFmtId="182" fontId="4" fillId="0" borderId="62" xfId="48" applyNumberFormat="1" applyFont="1" applyBorder="1" applyAlignment="1">
      <alignment horizontal="right" vertical="center"/>
    </xf>
    <xf numFmtId="182" fontId="4" fillId="0" borderId="63" xfId="48" applyNumberFormat="1" applyFont="1" applyBorder="1" applyAlignment="1">
      <alignment vertical="center"/>
    </xf>
    <xf numFmtId="180" fontId="4" fillId="0" borderId="64" xfId="48" applyNumberFormat="1" applyFont="1" applyBorder="1" applyAlignment="1">
      <alignment horizontal="right" vertical="center"/>
    </xf>
    <xf numFmtId="176" fontId="4" fillId="0" borderId="65" xfId="48" applyNumberFormat="1" applyFont="1" applyBorder="1" applyAlignment="1">
      <alignment horizontal="right" vertical="center"/>
    </xf>
    <xf numFmtId="176" fontId="4" fillId="0" borderId="66" xfId="48" applyNumberFormat="1" applyFont="1" applyBorder="1" applyAlignment="1">
      <alignment horizontal="right" vertical="center"/>
    </xf>
    <xf numFmtId="176" fontId="4" fillId="0" borderId="62" xfId="48" applyNumberFormat="1" applyFont="1" applyBorder="1" applyAlignment="1">
      <alignment horizontal="right" vertical="center"/>
    </xf>
    <xf numFmtId="38" fontId="12" fillId="0" borderId="67" xfId="48" applyFont="1" applyBorder="1" applyAlignment="1">
      <alignment horizontal="center" vertical="center" shrinkToFit="1"/>
    </xf>
    <xf numFmtId="38" fontId="4" fillId="0" borderId="68" xfId="48" applyFont="1" applyBorder="1" applyAlignment="1">
      <alignment horizontal="right" vertical="center"/>
    </xf>
    <xf numFmtId="38" fontId="4" fillId="0" borderId="69" xfId="48" applyFont="1" applyBorder="1" applyAlignment="1">
      <alignment vertical="center"/>
    </xf>
    <xf numFmtId="183" fontId="4" fillId="0" borderId="51" xfId="48" applyNumberFormat="1" applyFont="1" applyBorder="1" applyAlignment="1">
      <alignment horizontal="right" vertical="center"/>
    </xf>
    <xf numFmtId="38" fontId="4" fillId="0" borderId="53" xfId="48" applyFont="1" applyBorder="1" applyAlignment="1">
      <alignment vertical="center"/>
    </xf>
    <xf numFmtId="38" fontId="12" fillId="0" borderId="70" xfId="48" applyFont="1" applyBorder="1" applyAlignment="1">
      <alignment horizontal="center" vertical="center" wrapText="1"/>
    </xf>
    <xf numFmtId="38" fontId="4" fillId="0" borderId="30" xfId="48" applyFont="1" applyBorder="1" applyAlignment="1">
      <alignment horizontal="right" vertical="center"/>
    </xf>
    <xf numFmtId="38" fontId="4" fillId="0" borderId="71" xfId="48" applyFont="1" applyBorder="1" applyAlignment="1">
      <alignment vertical="center"/>
    </xf>
    <xf numFmtId="180" fontId="4" fillId="0" borderId="32" xfId="48" applyNumberFormat="1" applyFont="1" applyBorder="1" applyAlignment="1">
      <alignment horizontal="right" vertical="center"/>
    </xf>
    <xf numFmtId="183" fontId="4" fillId="0" borderId="31" xfId="48" applyNumberFormat="1" applyFont="1" applyBorder="1" applyAlignment="1">
      <alignment horizontal="right" vertical="center"/>
    </xf>
    <xf numFmtId="38" fontId="4" fillId="0" borderId="72" xfId="48" applyFont="1" applyBorder="1" applyAlignment="1">
      <alignment vertical="center"/>
    </xf>
    <xf numFmtId="38" fontId="4" fillId="0" borderId="30" xfId="48" applyFont="1" applyBorder="1" applyAlignment="1">
      <alignment vertical="center"/>
    </xf>
    <xf numFmtId="38" fontId="9" fillId="0" borderId="73" xfId="48" applyFont="1" applyBorder="1" applyAlignment="1">
      <alignment horizontal="center" vertical="center"/>
    </xf>
    <xf numFmtId="38" fontId="4" fillId="0" borderId="74" xfId="48" applyFont="1" applyBorder="1" applyAlignment="1">
      <alignment horizontal="right" vertical="center"/>
    </xf>
    <xf numFmtId="38" fontId="4" fillId="0" borderId="75" xfId="48" applyFont="1" applyBorder="1" applyAlignment="1">
      <alignment vertical="center"/>
    </xf>
    <xf numFmtId="180" fontId="4" fillId="0" borderId="76" xfId="48" applyNumberFormat="1" applyFont="1" applyBorder="1" applyAlignment="1">
      <alignment horizontal="right" vertical="center"/>
    </xf>
    <xf numFmtId="183" fontId="4" fillId="0" borderId="77" xfId="48" applyNumberFormat="1" applyFont="1" applyBorder="1" applyAlignment="1">
      <alignment horizontal="right" vertical="center"/>
    </xf>
    <xf numFmtId="38" fontId="4" fillId="0" borderId="78" xfId="48" applyFont="1" applyBorder="1" applyAlignment="1">
      <alignment vertical="center"/>
    </xf>
    <xf numFmtId="38" fontId="4" fillId="0" borderId="79" xfId="48" applyFont="1" applyBorder="1" applyAlignment="1">
      <alignment vertical="center"/>
    </xf>
    <xf numFmtId="38" fontId="9" fillId="0" borderId="80" xfId="48" applyFont="1" applyBorder="1" applyAlignment="1">
      <alignment horizontal="center" vertical="center"/>
    </xf>
    <xf numFmtId="38" fontId="4" fillId="0" borderId="81" xfId="48" applyFont="1" applyBorder="1" applyAlignment="1">
      <alignment vertical="center"/>
    </xf>
    <xf numFmtId="183" fontId="4" fillId="0" borderId="82" xfId="48" applyNumberFormat="1" applyFont="1" applyBorder="1" applyAlignment="1">
      <alignment horizontal="right" vertical="center"/>
    </xf>
    <xf numFmtId="38" fontId="4" fillId="0" borderId="83" xfId="48" applyFont="1" applyBorder="1" applyAlignment="1">
      <alignment vertical="center"/>
    </xf>
    <xf numFmtId="38" fontId="4" fillId="0" borderId="68" xfId="48" applyFont="1" applyBorder="1" applyAlignment="1">
      <alignment vertical="center"/>
    </xf>
    <xf numFmtId="38" fontId="4" fillId="0" borderId="62" xfId="48" applyFont="1" applyBorder="1" applyAlignment="1">
      <alignment horizontal="right" vertical="center"/>
    </xf>
    <xf numFmtId="38" fontId="4" fillId="0" borderId="84" xfId="48" applyFont="1" applyBorder="1" applyAlignment="1">
      <alignment vertical="center"/>
    </xf>
    <xf numFmtId="180" fontId="4" fillId="0" borderId="85" xfId="48" applyNumberFormat="1" applyFont="1" applyBorder="1" applyAlignment="1">
      <alignment horizontal="right" vertical="center"/>
    </xf>
    <xf numFmtId="183" fontId="4" fillId="0" borderId="86" xfId="48" applyNumberFormat="1" applyFont="1" applyBorder="1" applyAlignment="1">
      <alignment horizontal="right" vertical="center"/>
    </xf>
    <xf numFmtId="38" fontId="4" fillId="0" borderId="47" xfId="48" applyFont="1" applyBorder="1" applyAlignment="1">
      <alignment vertical="center"/>
    </xf>
    <xf numFmtId="180" fontId="4" fillId="0" borderId="84" xfId="48" applyNumberFormat="1" applyFont="1" applyBorder="1" applyAlignment="1">
      <alignment horizontal="right" vertical="center"/>
    </xf>
    <xf numFmtId="183" fontId="4" fillId="0" borderId="66" xfId="48" applyNumberFormat="1" applyFont="1" applyBorder="1" applyAlignment="1">
      <alignment horizontal="right" vertical="center"/>
    </xf>
    <xf numFmtId="38" fontId="4" fillId="0" borderId="63" xfId="48" applyFont="1" applyBorder="1" applyAlignment="1">
      <alignment vertical="center"/>
    </xf>
    <xf numFmtId="183" fontId="4" fillId="0" borderId="65" xfId="48" applyNumberFormat="1" applyFont="1" applyBorder="1" applyAlignment="1">
      <alignment horizontal="right" vertical="center"/>
    </xf>
    <xf numFmtId="183" fontId="4" fillId="0" borderId="87" xfId="48" applyNumberFormat="1" applyFont="1" applyBorder="1" applyAlignment="1">
      <alignment horizontal="right" vertical="center"/>
    </xf>
    <xf numFmtId="38" fontId="4" fillId="0" borderId="87" xfId="48" applyFont="1" applyBorder="1" applyAlignment="1">
      <alignment vertical="center"/>
    </xf>
    <xf numFmtId="38" fontId="4" fillId="0" borderId="0" xfId="48" applyFont="1" applyAlignment="1">
      <alignment horizontal="right" vertical="center"/>
    </xf>
    <xf numFmtId="38" fontId="10" fillId="0" borderId="88" xfId="48" applyFont="1" applyBorder="1" applyAlignment="1">
      <alignment horizontal="center" vertical="center"/>
    </xf>
    <xf numFmtId="38" fontId="10" fillId="0" borderId="89" xfId="48" applyFont="1" applyBorder="1" applyAlignment="1">
      <alignment horizontal="center" vertical="center"/>
    </xf>
    <xf numFmtId="38" fontId="10" fillId="0" borderId="90" xfId="48" applyFont="1" applyBorder="1" applyAlignment="1">
      <alignment horizontal="center" vertical="center"/>
    </xf>
    <xf numFmtId="38" fontId="10" fillId="0" borderId="91" xfId="48" applyFont="1" applyBorder="1" applyAlignment="1">
      <alignment horizontal="center" vertical="center"/>
    </xf>
    <xf numFmtId="38" fontId="10" fillId="0" borderId="52" xfId="48" applyFont="1" applyBorder="1" applyAlignment="1">
      <alignment horizontal="right" vertical="center"/>
    </xf>
    <xf numFmtId="38" fontId="4" fillId="0" borderId="92" xfId="48" applyFont="1" applyBorder="1" applyAlignment="1">
      <alignment horizontal="right" vertical="center"/>
    </xf>
    <xf numFmtId="38" fontId="4" fillId="0" borderId="93" xfId="48" applyFont="1" applyBorder="1" applyAlignment="1">
      <alignment horizontal="right" vertical="center"/>
    </xf>
    <xf numFmtId="38" fontId="4" fillId="0" borderId="94" xfId="48" applyFont="1" applyBorder="1" applyAlignment="1">
      <alignment horizontal="right" vertical="center"/>
    </xf>
    <xf numFmtId="38" fontId="4" fillId="0" borderId="95" xfId="48" applyFont="1" applyBorder="1" applyAlignment="1">
      <alignment horizontal="right" vertical="center"/>
    </xf>
    <xf numFmtId="38" fontId="4" fillId="0" borderId="69" xfId="48" applyFont="1" applyBorder="1" applyAlignment="1">
      <alignment horizontal="right" vertical="center"/>
    </xf>
    <xf numFmtId="38" fontId="4" fillId="0" borderId="95" xfId="48" applyFont="1" applyBorder="1" applyAlignment="1">
      <alignment vertical="center"/>
    </xf>
    <xf numFmtId="38" fontId="4" fillId="0" borderId="93" xfId="48" applyFont="1" applyBorder="1" applyAlignment="1">
      <alignment vertical="center"/>
    </xf>
    <xf numFmtId="38" fontId="4" fillId="0" borderId="94" xfId="48" applyFont="1" applyBorder="1" applyAlignment="1">
      <alignment vertical="center"/>
    </xf>
    <xf numFmtId="38" fontId="4" fillId="0" borderId="82" xfId="48" applyFont="1" applyBorder="1" applyAlignment="1">
      <alignment vertical="center"/>
    </xf>
    <xf numFmtId="38" fontId="4" fillId="0" borderId="82" xfId="48" applyFont="1" applyBorder="1" applyAlignment="1">
      <alignment horizontal="right" vertical="center"/>
    </xf>
    <xf numFmtId="38" fontId="4" fillId="0" borderId="58" xfId="48" applyFont="1" applyBorder="1" applyAlignment="1">
      <alignment horizontal="right" vertical="center"/>
    </xf>
    <xf numFmtId="38" fontId="10" fillId="0" borderId="25" xfId="48" applyFont="1" applyBorder="1" applyAlignment="1">
      <alignment horizontal="right" vertical="center"/>
    </xf>
    <xf numFmtId="38" fontId="4" fillId="0" borderId="88" xfId="48" applyFont="1" applyBorder="1" applyAlignment="1">
      <alignment horizontal="right" vertical="center"/>
    </xf>
    <xf numFmtId="38" fontId="4" fillId="0" borderId="89" xfId="48" applyFont="1" applyBorder="1" applyAlignment="1">
      <alignment horizontal="right" vertical="center"/>
    </xf>
    <xf numFmtId="38" fontId="4" fillId="0" borderId="90" xfId="48" applyFont="1" applyBorder="1" applyAlignment="1">
      <alignment horizontal="right" vertical="center"/>
    </xf>
    <xf numFmtId="38" fontId="4" fillId="0" borderId="91" xfId="48" applyFont="1" applyBorder="1" applyAlignment="1">
      <alignment horizontal="right" vertical="center"/>
    </xf>
    <xf numFmtId="38" fontId="4" fillId="0" borderId="48" xfId="48" applyFont="1" applyBorder="1" applyAlignment="1">
      <alignment horizontal="right" vertical="center"/>
    </xf>
    <xf numFmtId="38" fontId="4" fillId="0" borderId="91" xfId="48" applyFont="1" applyBorder="1" applyAlignment="1">
      <alignment vertical="center"/>
    </xf>
    <xf numFmtId="38" fontId="4" fillId="0" borderId="89" xfId="48" applyFont="1" applyBorder="1" applyAlignment="1">
      <alignment vertical="center"/>
    </xf>
    <xf numFmtId="38" fontId="4" fillId="0" borderId="90" xfId="48" applyFont="1" applyBorder="1" applyAlignment="1">
      <alignment vertical="center"/>
    </xf>
    <xf numFmtId="38" fontId="4" fillId="0" borderId="27" xfId="48" applyFont="1" applyBorder="1" applyAlignment="1">
      <alignment vertical="center"/>
    </xf>
    <xf numFmtId="38" fontId="4" fillId="0" borderId="28" xfId="48" applyFont="1" applyBorder="1" applyAlignment="1">
      <alignment horizontal="right" vertical="center"/>
    </xf>
    <xf numFmtId="38" fontId="4" fillId="0" borderId="88" xfId="48" applyFont="1" applyBorder="1" applyAlignment="1" applyProtection="1">
      <alignment horizontal="right" vertical="center"/>
      <protection locked="0"/>
    </xf>
    <xf numFmtId="38" fontId="4" fillId="0" borderId="96" xfId="48" applyFont="1" applyBorder="1" applyAlignment="1">
      <alignment horizontal="right" vertical="center"/>
    </xf>
    <xf numFmtId="38" fontId="4" fillId="0" borderId="97" xfId="48" applyFont="1" applyBorder="1" applyAlignment="1">
      <alignment horizontal="right" vertical="center"/>
    </xf>
    <xf numFmtId="38" fontId="4" fillId="0" borderId="98" xfId="48" applyFont="1" applyBorder="1" applyAlignment="1">
      <alignment horizontal="right" vertical="center"/>
    </xf>
    <xf numFmtId="38" fontId="10" fillId="0" borderId="99" xfId="48" applyFont="1" applyBorder="1" applyAlignment="1">
      <alignment horizontal="right" vertical="center"/>
    </xf>
    <xf numFmtId="38" fontId="4" fillId="0" borderId="100" xfId="48" applyFont="1" applyBorder="1" applyAlignment="1">
      <alignment horizontal="right" vertical="center"/>
    </xf>
    <xf numFmtId="38" fontId="4" fillId="0" borderId="101" xfId="48" applyFont="1" applyBorder="1" applyAlignment="1">
      <alignment horizontal="right" vertical="center"/>
    </xf>
    <xf numFmtId="38" fontId="4" fillId="0" borderId="102" xfId="48" applyFont="1" applyBorder="1" applyAlignment="1">
      <alignment horizontal="right" vertical="center"/>
    </xf>
    <xf numFmtId="38" fontId="4" fillId="0" borderId="86" xfId="48" applyFont="1" applyBorder="1" applyAlignment="1">
      <alignment horizontal="right" vertical="center"/>
    </xf>
    <xf numFmtId="38" fontId="4" fillId="0" borderId="103" xfId="48" applyFont="1" applyBorder="1" applyAlignment="1">
      <alignment horizontal="right" vertical="center"/>
    </xf>
    <xf numFmtId="38" fontId="4" fillId="0" borderId="104" xfId="48" applyFont="1" applyBorder="1" applyAlignment="1">
      <alignment horizontal="right" vertical="center"/>
    </xf>
    <xf numFmtId="38" fontId="4" fillId="0" borderId="105" xfId="48" applyFont="1" applyBorder="1" applyAlignment="1">
      <alignment horizontal="right" vertical="center"/>
    </xf>
    <xf numFmtId="38" fontId="4" fillId="0" borderId="84" xfId="48" applyFont="1" applyBorder="1" applyAlignment="1">
      <alignment horizontal="right" vertical="center"/>
    </xf>
    <xf numFmtId="38" fontId="4" fillId="0" borderId="103" xfId="48" applyFont="1" applyBorder="1" applyAlignment="1">
      <alignment vertical="center"/>
    </xf>
    <xf numFmtId="38" fontId="4" fillId="0" borderId="104" xfId="48" applyFont="1" applyBorder="1" applyAlignment="1">
      <alignment vertical="center"/>
    </xf>
    <xf numFmtId="38" fontId="4" fillId="0" borderId="105" xfId="48" applyFont="1" applyBorder="1" applyAlignment="1">
      <alignment vertical="center"/>
    </xf>
    <xf numFmtId="38" fontId="4" fillId="0" borderId="86" xfId="48" applyFont="1" applyBorder="1" applyAlignment="1">
      <alignment vertical="center"/>
    </xf>
    <xf numFmtId="38" fontId="4" fillId="0" borderId="106" xfId="48" applyFont="1" applyBorder="1" applyAlignment="1">
      <alignment horizontal="right" vertical="center"/>
    </xf>
    <xf numFmtId="38" fontId="4" fillId="0" borderId="85" xfId="48" applyFont="1" applyBorder="1" applyAlignment="1">
      <alignment horizontal="right" vertical="center"/>
    </xf>
    <xf numFmtId="38" fontId="4" fillId="0" borderId="0" xfId="48" applyFont="1" applyBorder="1" applyAlignment="1">
      <alignment horizontal="right" vertical="center"/>
    </xf>
    <xf numFmtId="38" fontId="9" fillId="0" borderId="0" xfId="48" applyFont="1" applyBorder="1" applyAlignment="1">
      <alignment horizontal="right" vertical="center"/>
    </xf>
    <xf numFmtId="49" fontId="4" fillId="0" borderId="0" xfId="48" applyNumberFormat="1" applyFont="1" applyAlignment="1" quotePrefix="1">
      <alignment horizontal="center" vertical="center"/>
    </xf>
    <xf numFmtId="0" fontId="4" fillId="0" borderId="0" xfId="0" applyFont="1" applyAlignment="1">
      <alignment vertical="center"/>
    </xf>
    <xf numFmtId="0" fontId="8" fillId="0" borderId="0" xfId="0" applyFont="1" applyBorder="1" applyAlignment="1">
      <alignment vertical="center"/>
    </xf>
    <xf numFmtId="0" fontId="4" fillId="0" borderId="0" xfId="0" applyFont="1" applyBorder="1" applyAlignment="1">
      <alignment vertical="center"/>
    </xf>
    <xf numFmtId="0" fontId="9" fillId="0" borderId="0" xfId="0" applyFont="1" applyBorder="1" applyAlignment="1">
      <alignment horizontal="right" vertical="center"/>
    </xf>
    <xf numFmtId="0" fontId="9" fillId="0" borderId="0" xfId="0" applyFont="1" applyBorder="1" applyAlignment="1">
      <alignment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48" xfId="0" applyFont="1" applyBorder="1" applyAlignment="1">
      <alignment horizontal="center" vertical="center"/>
    </xf>
    <xf numFmtId="0" fontId="10" fillId="0" borderId="107" xfId="0" applyFont="1" applyBorder="1" applyAlignment="1">
      <alignment horizontal="center" vertical="center"/>
    </xf>
    <xf numFmtId="3" fontId="4" fillId="0" borderId="108" xfId="0" applyNumberFormat="1" applyFont="1" applyBorder="1" applyAlignment="1">
      <alignment vertical="center"/>
    </xf>
    <xf numFmtId="3" fontId="4" fillId="0" borderId="109" xfId="0" applyNumberFormat="1" applyFont="1" applyBorder="1" applyAlignment="1">
      <alignment vertical="center"/>
    </xf>
    <xf numFmtId="3" fontId="4" fillId="0" borderId="110" xfId="0" applyNumberFormat="1" applyFont="1" applyBorder="1" applyAlignment="1">
      <alignment vertical="center"/>
    </xf>
    <xf numFmtId="3" fontId="4" fillId="0" borderId="15" xfId="0" applyNumberFormat="1" applyFont="1" applyBorder="1" applyAlignment="1">
      <alignment vertical="center"/>
    </xf>
    <xf numFmtId="0" fontId="4" fillId="0" borderId="15" xfId="0" applyFont="1" applyBorder="1" applyAlignment="1">
      <alignment vertical="center"/>
    </xf>
    <xf numFmtId="0" fontId="4" fillId="0" borderId="111" xfId="0" applyFont="1" applyBorder="1" applyAlignment="1">
      <alignment vertical="center"/>
    </xf>
    <xf numFmtId="0" fontId="4" fillId="0" borderId="16" xfId="0" applyFont="1" applyBorder="1" applyAlignment="1">
      <alignment vertical="center"/>
    </xf>
    <xf numFmtId="0" fontId="10" fillId="0" borderId="74" xfId="0" applyFont="1" applyBorder="1" applyAlignment="1">
      <alignment horizontal="center" vertical="center"/>
    </xf>
    <xf numFmtId="3" fontId="4" fillId="0" borderId="79" xfId="0" applyNumberFormat="1" applyFont="1" applyBorder="1" applyAlignment="1">
      <alignment vertical="center"/>
    </xf>
    <xf numFmtId="3" fontId="4" fillId="0" borderId="77" xfId="0" applyNumberFormat="1" applyFont="1" applyBorder="1" applyAlignment="1">
      <alignment vertical="center"/>
    </xf>
    <xf numFmtId="3" fontId="4" fillId="0" borderId="76" xfId="0" applyNumberFormat="1" applyFont="1" applyBorder="1" applyAlignment="1">
      <alignment vertical="center"/>
    </xf>
    <xf numFmtId="3" fontId="4" fillId="0" borderId="19" xfId="0" applyNumberFormat="1" applyFont="1" applyBorder="1" applyAlignment="1">
      <alignment vertical="center"/>
    </xf>
    <xf numFmtId="0" fontId="4" fillId="0" borderId="19" xfId="0" applyFont="1" applyBorder="1" applyAlignment="1">
      <alignment vertical="center"/>
    </xf>
    <xf numFmtId="0" fontId="4" fillId="0" borderId="55" xfId="0" applyFont="1" applyBorder="1" applyAlignment="1">
      <alignment vertical="center"/>
    </xf>
    <xf numFmtId="0" fontId="4" fillId="0" borderId="20" xfId="0" applyFont="1" applyBorder="1" applyAlignment="1">
      <alignment vertical="center"/>
    </xf>
    <xf numFmtId="0" fontId="10" fillId="0" borderId="112" xfId="0" applyFont="1" applyBorder="1" applyAlignment="1">
      <alignment horizontal="center" vertical="center"/>
    </xf>
    <xf numFmtId="3" fontId="4" fillId="0" borderId="113" xfId="0" applyNumberFormat="1" applyFont="1" applyBorder="1" applyAlignment="1">
      <alignment vertical="center"/>
    </xf>
    <xf numFmtId="3" fontId="4" fillId="0" borderId="114" xfId="0" applyNumberFormat="1" applyFont="1" applyBorder="1" applyAlignment="1">
      <alignment vertical="center"/>
    </xf>
    <xf numFmtId="3" fontId="4" fillId="0" borderId="115" xfId="0" applyNumberFormat="1" applyFont="1" applyBorder="1" applyAlignment="1">
      <alignment vertical="center"/>
    </xf>
    <xf numFmtId="0" fontId="10" fillId="0" borderId="43" xfId="0" applyFont="1" applyBorder="1" applyAlignment="1">
      <alignment horizontal="center" vertical="center"/>
    </xf>
    <xf numFmtId="3" fontId="4" fillId="0" borderId="44" xfId="0" applyNumberFormat="1" applyFont="1" applyBorder="1" applyAlignment="1">
      <alignment vertical="center"/>
    </xf>
    <xf numFmtId="3" fontId="4" fillId="0" borderId="45" xfId="0" applyNumberFormat="1" applyFont="1" applyBorder="1" applyAlignment="1">
      <alignment vertical="center"/>
    </xf>
    <xf numFmtId="3" fontId="4" fillId="0" borderId="46" xfId="0" applyNumberFormat="1" applyFont="1" applyBorder="1" applyAlignment="1">
      <alignment vertical="center"/>
    </xf>
    <xf numFmtId="3" fontId="4" fillId="0" borderId="116" xfId="0" applyNumberFormat="1" applyFont="1" applyBorder="1" applyAlignment="1">
      <alignment vertical="center"/>
    </xf>
    <xf numFmtId="0" fontId="10" fillId="0" borderId="117" xfId="0" applyFont="1" applyBorder="1" applyAlignment="1">
      <alignment horizontal="center" vertical="center"/>
    </xf>
    <xf numFmtId="3" fontId="4" fillId="0" borderId="118" xfId="0" applyNumberFormat="1" applyFont="1" applyBorder="1" applyAlignment="1">
      <alignment vertical="center"/>
    </xf>
    <xf numFmtId="3" fontId="4" fillId="0" borderId="119" xfId="0" applyNumberFormat="1" applyFont="1" applyBorder="1" applyAlignment="1">
      <alignment vertical="center"/>
    </xf>
    <xf numFmtId="3" fontId="4" fillId="0" borderId="120" xfId="0" applyNumberFormat="1" applyFont="1" applyBorder="1" applyAlignment="1">
      <alignment vertical="center"/>
    </xf>
    <xf numFmtId="3" fontId="4" fillId="0" borderId="121" xfId="0" applyNumberFormat="1" applyFont="1" applyBorder="1" applyAlignment="1">
      <alignment vertical="center"/>
    </xf>
    <xf numFmtId="0" fontId="4" fillId="0" borderId="121" xfId="0" applyFont="1" applyBorder="1" applyAlignment="1">
      <alignment vertical="center"/>
    </xf>
    <xf numFmtId="38" fontId="4" fillId="0" borderId="121" xfId="48" applyFont="1" applyBorder="1" applyAlignment="1">
      <alignment vertical="center"/>
    </xf>
    <xf numFmtId="0" fontId="4" fillId="0" borderId="122" xfId="0" applyFont="1" applyBorder="1" applyAlignment="1">
      <alignment vertical="center"/>
    </xf>
    <xf numFmtId="0" fontId="4" fillId="0" borderId="123" xfId="0" applyFont="1" applyBorder="1" applyAlignment="1">
      <alignment vertical="center"/>
    </xf>
    <xf numFmtId="38" fontId="4" fillId="0" borderId="19" xfId="48" applyFont="1" applyBorder="1" applyAlignment="1">
      <alignment vertical="center"/>
    </xf>
    <xf numFmtId="0" fontId="10" fillId="0" borderId="43" xfId="0" applyFont="1" applyBorder="1" applyAlignment="1">
      <alignment horizontal="center" vertical="center" shrinkToFit="1"/>
    </xf>
    <xf numFmtId="0" fontId="4" fillId="0" borderId="19" xfId="0" applyFont="1" applyBorder="1" applyAlignment="1">
      <alignment horizontal="right" vertical="center"/>
    </xf>
    <xf numFmtId="0" fontId="10" fillId="0" borderId="124" xfId="0" applyFont="1" applyBorder="1" applyAlignment="1">
      <alignment horizontal="center" vertical="center"/>
    </xf>
    <xf numFmtId="3" fontId="4" fillId="0" borderId="125" xfId="0" applyNumberFormat="1" applyFont="1" applyBorder="1" applyAlignment="1">
      <alignment vertical="center"/>
    </xf>
    <xf numFmtId="3" fontId="4" fillId="0" borderId="126" xfId="0" applyNumberFormat="1" applyFont="1" applyBorder="1" applyAlignment="1">
      <alignment vertical="center"/>
    </xf>
    <xf numFmtId="3" fontId="4" fillId="0" borderId="127" xfId="0" applyNumberFormat="1" applyFont="1" applyBorder="1" applyAlignment="1">
      <alignment vertical="center"/>
    </xf>
    <xf numFmtId="0" fontId="4" fillId="0" borderId="126" xfId="0" applyFont="1" applyBorder="1" applyAlignment="1">
      <alignment vertical="center"/>
    </xf>
    <xf numFmtId="0" fontId="4" fillId="0" borderId="128" xfId="0" applyFont="1" applyBorder="1" applyAlignment="1">
      <alignment vertical="center"/>
    </xf>
    <xf numFmtId="0" fontId="4" fillId="0" borderId="127" xfId="0" applyFont="1" applyBorder="1" applyAlignment="1">
      <alignment vertical="center"/>
    </xf>
    <xf numFmtId="0" fontId="10" fillId="0" borderId="99" xfId="0" applyFont="1" applyBorder="1" applyAlignment="1">
      <alignment horizontal="center" vertical="center"/>
    </xf>
    <xf numFmtId="3" fontId="4" fillId="0" borderId="87" xfId="0" applyNumberFormat="1" applyFont="1" applyBorder="1" applyAlignment="1">
      <alignment vertical="center"/>
    </xf>
    <xf numFmtId="3" fontId="4" fillId="0" borderId="86" xfId="0" applyNumberFormat="1" applyFont="1" applyBorder="1" applyAlignment="1">
      <alignment vertical="center"/>
    </xf>
    <xf numFmtId="3" fontId="4" fillId="0" borderId="85" xfId="0" applyNumberFormat="1" applyFont="1" applyBorder="1" applyAlignment="1">
      <alignment vertical="center"/>
    </xf>
    <xf numFmtId="3" fontId="4" fillId="0" borderId="84" xfId="0" applyNumberFormat="1" applyFont="1" applyBorder="1" applyAlignment="1">
      <alignment vertical="center"/>
    </xf>
    <xf numFmtId="0" fontId="4" fillId="0" borderId="0" xfId="0" applyFont="1" applyAlignment="1">
      <alignment/>
    </xf>
    <xf numFmtId="0" fontId="4" fillId="0" borderId="0" xfId="0" applyFont="1" applyFill="1" applyAlignment="1">
      <alignment/>
    </xf>
    <xf numFmtId="0" fontId="8" fillId="0" borderId="0" xfId="0" applyFont="1" applyFill="1" applyAlignment="1">
      <alignment/>
    </xf>
    <xf numFmtId="0" fontId="9" fillId="0" borderId="0" xfId="0" applyFont="1" applyFill="1" applyBorder="1" applyAlignment="1">
      <alignment horizontal="right"/>
    </xf>
    <xf numFmtId="0" fontId="4" fillId="0" borderId="0" xfId="0" applyFont="1" applyFill="1" applyBorder="1" applyAlignment="1">
      <alignment/>
    </xf>
    <xf numFmtId="0" fontId="4" fillId="0" borderId="0" xfId="0" applyFont="1" applyFill="1" applyBorder="1" applyAlignment="1">
      <alignment horizontal="center"/>
    </xf>
    <xf numFmtId="0" fontId="8" fillId="0" borderId="0" xfId="0" applyFont="1" applyAlignment="1">
      <alignment horizontal="center" vertical="center"/>
    </xf>
    <xf numFmtId="0" fontId="4" fillId="0" borderId="0" xfId="0" applyFont="1" applyFill="1" applyBorder="1" applyAlignment="1">
      <alignment vertical="center"/>
    </xf>
    <xf numFmtId="0" fontId="8" fillId="0" borderId="0" xfId="0" applyFont="1" applyFill="1" applyBorder="1" applyAlignment="1">
      <alignment horizontal="center" vertical="center"/>
    </xf>
    <xf numFmtId="38" fontId="14" fillId="0" borderId="129" xfId="48" applyFont="1" applyFill="1" applyBorder="1" applyAlignment="1" applyProtection="1">
      <alignment horizontal="center" vertical="center"/>
      <protection/>
    </xf>
    <xf numFmtId="38" fontId="14" fillId="0" borderId="130" xfId="48" applyFont="1" applyFill="1" applyBorder="1" applyAlignment="1" applyProtection="1">
      <alignment horizontal="center" vertical="center"/>
      <protection/>
    </xf>
    <xf numFmtId="0" fontId="4" fillId="0" borderId="0" xfId="0"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Alignment="1">
      <alignment/>
    </xf>
    <xf numFmtId="0" fontId="14" fillId="0" borderId="131" xfId="0" applyFont="1" applyFill="1" applyBorder="1" applyAlignment="1">
      <alignment horizontal="center" vertical="center"/>
    </xf>
    <xf numFmtId="38" fontId="4" fillId="0" borderId="132" xfId="48" applyFont="1" applyFill="1" applyBorder="1" applyAlignment="1" applyProtection="1">
      <alignment horizontal="right" vertical="center"/>
      <protection/>
    </xf>
    <xf numFmtId="38" fontId="4" fillId="0" borderId="133" xfId="48" applyFont="1" applyFill="1" applyBorder="1" applyAlignment="1" applyProtection="1">
      <alignment horizontal="right" vertical="center"/>
      <protection/>
    </xf>
    <xf numFmtId="38" fontId="4" fillId="0" borderId="134" xfId="48" applyFont="1" applyFill="1" applyBorder="1" applyAlignment="1" applyProtection="1">
      <alignment horizontal="right" vertical="center"/>
      <protection/>
    </xf>
    <xf numFmtId="0" fontId="8" fillId="0" borderId="0" xfId="0" applyFont="1" applyFill="1" applyBorder="1" applyAlignment="1">
      <alignment/>
    </xf>
    <xf numFmtId="0" fontId="14" fillId="0" borderId="135" xfId="0" applyFont="1" applyFill="1" applyBorder="1" applyAlignment="1">
      <alignment horizontal="center" vertical="center"/>
    </xf>
    <xf numFmtId="38" fontId="4" fillId="0" borderId="136" xfId="48" applyFont="1" applyFill="1" applyBorder="1" applyAlignment="1" applyProtection="1">
      <alignment horizontal="right" vertical="center"/>
      <protection/>
    </xf>
    <xf numFmtId="38" fontId="4" fillId="0" borderId="137" xfId="48" applyFont="1" applyFill="1" applyBorder="1" applyAlignment="1" applyProtection="1">
      <alignment horizontal="right" vertical="center"/>
      <protection/>
    </xf>
    <xf numFmtId="38" fontId="4" fillId="0" borderId="138" xfId="48" applyFont="1" applyFill="1" applyBorder="1" applyAlignment="1" applyProtection="1">
      <alignment horizontal="right" vertical="center"/>
      <protection/>
    </xf>
    <xf numFmtId="38" fontId="4" fillId="0" borderId="0" xfId="48" applyFont="1" applyFill="1" applyBorder="1" applyAlignment="1" applyProtection="1">
      <alignment vertical="center"/>
      <protection/>
    </xf>
    <xf numFmtId="38" fontId="8" fillId="0" borderId="0" xfId="48" applyFont="1" applyFill="1" applyBorder="1" applyAlignment="1" applyProtection="1">
      <alignment vertical="center"/>
      <protection/>
    </xf>
    <xf numFmtId="38" fontId="9" fillId="0" borderId="0" xfId="48" applyFont="1" applyFill="1" applyBorder="1" applyAlignment="1" applyProtection="1">
      <alignment vertical="center"/>
      <protection/>
    </xf>
    <xf numFmtId="38" fontId="4" fillId="0" borderId="129" xfId="48" applyFont="1" applyFill="1" applyBorder="1" applyAlignment="1" applyProtection="1">
      <alignment horizontal="right" vertical="center"/>
      <protection/>
    </xf>
    <xf numFmtId="38" fontId="4" fillId="0" borderId="130" xfId="48" applyFont="1" applyFill="1" applyBorder="1" applyAlignment="1" applyProtection="1">
      <alignment horizontal="right" vertical="center"/>
      <protection/>
    </xf>
    <xf numFmtId="38" fontId="4" fillId="0" borderId="139" xfId="48" applyFont="1" applyFill="1" applyBorder="1" applyAlignment="1" applyProtection="1">
      <alignment horizontal="right" vertical="center"/>
      <protection/>
    </xf>
    <xf numFmtId="0" fontId="14" fillId="0" borderId="140" xfId="0" applyFont="1" applyFill="1" applyBorder="1" applyAlignment="1">
      <alignment horizontal="center" vertical="center"/>
    </xf>
    <xf numFmtId="38" fontId="4" fillId="0" borderId="141" xfId="48" applyFont="1" applyFill="1" applyBorder="1" applyAlignment="1" applyProtection="1">
      <alignment horizontal="right" vertical="center"/>
      <protection/>
    </xf>
    <xf numFmtId="38" fontId="4" fillId="0" borderId="142" xfId="48" applyFont="1" applyFill="1" applyBorder="1" applyAlignment="1" applyProtection="1">
      <alignment horizontal="right" vertical="center"/>
      <protection/>
    </xf>
    <xf numFmtId="38" fontId="4" fillId="0" borderId="143" xfId="48" applyFont="1" applyFill="1" applyBorder="1" applyAlignment="1" applyProtection="1">
      <alignment horizontal="right" vertical="center"/>
      <protection/>
    </xf>
    <xf numFmtId="38" fontId="4" fillId="0" borderId="0" xfId="48" applyFont="1" applyFill="1" applyBorder="1" applyAlignment="1" applyProtection="1">
      <alignment horizontal="center" vertical="center"/>
      <protection/>
    </xf>
    <xf numFmtId="0" fontId="4" fillId="0" borderId="0" xfId="0" applyFont="1" applyBorder="1" applyAlignment="1">
      <alignment horizontal="center" vertical="center"/>
    </xf>
    <xf numFmtId="0" fontId="8" fillId="0" borderId="0" xfId="0" applyFont="1" applyFill="1" applyBorder="1" applyAlignment="1">
      <alignment vertical="center"/>
    </xf>
    <xf numFmtId="38" fontId="4" fillId="0" borderId="0" xfId="48" applyFont="1" applyFill="1" applyBorder="1" applyAlignment="1" applyProtection="1">
      <alignment/>
      <protection/>
    </xf>
    <xf numFmtId="38" fontId="4" fillId="0" borderId="0" xfId="48" applyFont="1" applyFill="1" applyBorder="1" applyAlignment="1" applyProtection="1">
      <alignment horizontal="center"/>
      <protection/>
    </xf>
    <xf numFmtId="38" fontId="9" fillId="0" borderId="0" xfId="48" applyFont="1" applyFill="1" applyBorder="1" applyAlignment="1" applyProtection="1">
      <alignment horizontal="right"/>
      <protection/>
    </xf>
    <xf numFmtId="0" fontId="9" fillId="0" borderId="0" xfId="0" applyFont="1" applyFill="1" applyBorder="1" applyAlignment="1">
      <alignment horizontal="center" vertical="center"/>
    </xf>
    <xf numFmtId="38" fontId="14" fillId="0" borderId="144" xfId="48" applyFont="1" applyFill="1" applyBorder="1" applyAlignment="1" applyProtection="1">
      <alignment horizontal="center" vertical="center"/>
      <protection/>
    </xf>
    <xf numFmtId="38" fontId="14" fillId="0" borderId="145" xfId="48" applyFont="1" applyFill="1" applyBorder="1" applyAlignment="1" applyProtection="1">
      <alignment horizontal="center" vertical="center"/>
      <protection/>
    </xf>
    <xf numFmtId="38" fontId="14" fillId="0" borderId="146" xfId="48" applyFont="1" applyFill="1" applyBorder="1" applyAlignment="1" applyProtection="1">
      <alignment horizontal="center" vertical="center"/>
      <protection/>
    </xf>
    <xf numFmtId="0" fontId="14" fillId="0" borderId="147" xfId="0" applyFont="1" applyFill="1" applyBorder="1" applyAlignment="1">
      <alignment horizontal="center" vertical="center"/>
    </xf>
    <xf numFmtId="38" fontId="4" fillId="0" borderId="148" xfId="48" applyFont="1" applyFill="1" applyBorder="1" applyAlignment="1" applyProtection="1">
      <alignment horizontal="right" vertical="center"/>
      <protection/>
    </xf>
    <xf numFmtId="38" fontId="4" fillId="0" borderId="149" xfId="48" applyFont="1" applyFill="1" applyBorder="1" applyAlignment="1" applyProtection="1">
      <alignment horizontal="right" vertical="center"/>
      <protection/>
    </xf>
    <xf numFmtId="38" fontId="4" fillId="0" borderId="150" xfId="48" applyFont="1" applyFill="1" applyBorder="1" applyAlignment="1" applyProtection="1">
      <alignment horizontal="right" vertical="center"/>
      <protection/>
    </xf>
    <xf numFmtId="0" fontId="14" fillId="0" borderId="151" xfId="0" applyFont="1" applyFill="1" applyBorder="1" applyAlignment="1">
      <alignment horizontal="center" vertical="center"/>
    </xf>
    <xf numFmtId="0" fontId="8" fillId="0" borderId="0" xfId="0" applyFont="1" applyAlignment="1">
      <alignment vertical="center"/>
    </xf>
    <xf numFmtId="38" fontId="4" fillId="0" borderId="0" xfId="48" applyFont="1" applyAlignment="1">
      <alignment/>
    </xf>
    <xf numFmtId="38" fontId="4" fillId="0" borderId="0" xfId="48" applyFont="1" applyFill="1" applyAlignment="1">
      <alignment/>
    </xf>
    <xf numFmtId="38" fontId="4" fillId="0" borderId="14" xfId="48" applyFont="1" applyBorder="1" applyAlignment="1">
      <alignment/>
    </xf>
    <xf numFmtId="38" fontId="4" fillId="0" borderId="15" xfId="48" applyFont="1" applyFill="1" applyBorder="1" applyAlignment="1">
      <alignment/>
    </xf>
    <xf numFmtId="38" fontId="4" fillId="0" borderId="152" xfId="48" applyFont="1" applyBorder="1" applyAlignment="1">
      <alignment/>
    </xf>
    <xf numFmtId="38" fontId="4" fillId="0" borderId="153" xfId="48" applyFont="1" applyBorder="1" applyAlignment="1">
      <alignment/>
    </xf>
    <xf numFmtId="0" fontId="4" fillId="0" borderId="153" xfId="0" applyFont="1" applyBorder="1" applyAlignment="1">
      <alignment/>
    </xf>
    <xf numFmtId="38" fontId="4" fillId="0" borderId="154" xfId="48" applyFont="1" applyBorder="1" applyAlignment="1">
      <alignment/>
    </xf>
    <xf numFmtId="38" fontId="4" fillId="0" borderId="51" xfId="48" applyFont="1" applyFill="1" applyBorder="1" applyAlignment="1">
      <alignment/>
    </xf>
    <xf numFmtId="38" fontId="4" fillId="0" borderId="155" xfId="48" applyFont="1" applyBorder="1" applyAlignment="1">
      <alignment/>
    </xf>
    <xf numFmtId="38" fontId="4" fillId="0" borderId="18" xfId="48" applyFont="1" applyBorder="1" applyAlignment="1">
      <alignment/>
    </xf>
    <xf numFmtId="38" fontId="4" fillId="0" borderId="19" xfId="48" applyFont="1" applyFill="1" applyBorder="1" applyAlignment="1">
      <alignment/>
    </xf>
    <xf numFmtId="38" fontId="4" fillId="0" borderId="156" xfId="48" applyFont="1" applyBorder="1" applyAlignment="1">
      <alignment/>
    </xf>
    <xf numFmtId="38" fontId="4" fillId="0" borderId="56" xfId="48" applyFont="1" applyBorder="1" applyAlignment="1">
      <alignment/>
    </xf>
    <xf numFmtId="0" fontId="4" fillId="0" borderId="56" xfId="0" applyFont="1" applyBorder="1" applyAlignment="1">
      <alignment/>
    </xf>
    <xf numFmtId="38" fontId="4" fillId="0" borderId="157" xfId="48" applyFont="1" applyBorder="1" applyAlignment="1">
      <alignment/>
    </xf>
    <xf numFmtId="38" fontId="4" fillId="0" borderId="86" xfId="48" applyFont="1" applyFill="1" applyBorder="1" applyAlignment="1">
      <alignment/>
    </xf>
    <xf numFmtId="38" fontId="4" fillId="0" borderId="103" xfId="48" applyFont="1" applyBorder="1" applyAlignment="1">
      <alignment/>
    </xf>
    <xf numFmtId="38" fontId="4" fillId="0" borderId="158" xfId="48" applyFont="1" applyBorder="1" applyAlignment="1">
      <alignment/>
    </xf>
    <xf numFmtId="38" fontId="0" fillId="0" borderId="159" xfId="48" applyBorder="1" applyAlignment="1">
      <alignment/>
    </xf>
    <xf numFmtId="38" fontId="0" fillId="0" borderId="126" xfId="48" applyBorder="1" applyAlignment="1">
      <alignment/>
    </xf>
    <xf numFmtId="38" fontId="0" fillId="0" borderId="160" xfId="48" applyBorder="1" applyAlignment="1">
      <alignment/>
    </xf>
    <xf numFmtId="38" fontId="0" fillId="0" borderId="161" xfId="48" applyBorder="1" applyAlignment="1">
      <alignment/>
    </xf>
    <xf numFmtId="38" fontId="4" fillId="0" borderId="162" xfId="48" applyFont="1" applyBorder="1" applyAlignment="1">
      <alignment/>
    </xf>
    <xf numFmtId="38" fontId="4" fillId="0" borderId="163" xfId="48" applyFont="1" applyBorder="1" applyAlignment="1">
      <alignment/>
    </xf>
    <xf numFmtId="38" fontId="4" fillId="0" borderId="164" xfId="48" applyFont="1" applyBorder="1" applyAlignment="1">
      <alignment/>
    </xf>
    <xf numFmtId="38" fontId="4" fillId="0" borderId="87" xfId="48" applyFont="1" applyBorder="1" applyAlignment="1">
      <alignment/>
    </xf>
    <xf numFmtId="38" fontId="4" fillId="0" borderId="47" xfId="48" applyFont="1" applyBorder="1" applyAlignment="1">
      <alignment/>
    </xf>
    <xf numFmtId="0" fontId="4" fillId="0" borderId="47" xfId="0" applyFont="1" applyBorder="1" applyAlignment="1">
      <alignment/>
    </xf>
    <xf numFmtId="38" fontId="4" fillId="0" borderId="45" xfId="48" applyFont="1" applyFill="1" applyBorder="1" applyAlignment="1">
      <alignment/>
    </xf>
    <xf numFmtId="38" fontId="4" fillId="0" borderId="165" xfId="48" applyFont="1" applyBorder="1" applyAlignment="1">
      <alignment/>
    </xf>
    <xf numFmtId="38" fontId="4" fillId="0" borderId="166" xfId="48" applyFont="1" applyBorder="1" applyAlignment="1">
      <alignment/>
    </xf>
    <xf numFmtId="176" fontId="4" fillId="0" borderId="58" xfId="48" applyNumberFormat="1" applyFont="1" applyBorder="1" applyAlignment="1">
      <alignment horizontal="right" vertical="center"/>
    </xf>
    <xf numFmtId="0" fontId="9" fillId="0" borderId="167" xfId="0" applyFont="1" applyBorder="1" applyAlignment="1">
      <alignment/>
    </xf>
    <xf numFmtId="0" fontId="9" fillId="0" borderId="17" xfId="0" applyFont="1" applyBorder="1" applyAlignment="1">
      <alignment/>
    </xf>
    <xf numFmtId="0" fontId="9" fillId="0" borderId="17" xfId="0" applyFont="1" applyBorder="1" applyAlignment="1">
      <alignment shrinkToFit="1"/>
    </xf>
    <xf numFmtId="0" fontId="9" fillId="0" borderId="99" xfId="0" applyFont="1" applyBorder="1" applyAlignment="1">
      <alignment/>
    </xf>
    <xf numFmtId="38" fontId="4" fillId="0" borderId="0" xfId="48" applyFont="1" applyBorder="1" applyAlignment="1">
      <alignment/>
    </xf>
    <xf numFmtId="38" fontId="4" fillId="0" borderId="168" xfId="48" applyFont="1" applyBorder="1" applyAlignment="1">
      <alignment/>
    </xf>
    <xf numFmtId="0" fontId="9" fillId="0" borderId="52" xfId="0" applyFont="1" applyBorder="1" applyAlignment="1">
      <alignment/>
    </xf>
    <xf numFmtId="0" fontId="9" fillId="0" borderId="43" xfId="0" applyFont="1" applyBorder="1" applyAlignment="1">
      <alignment/>
    </xf>
    <xf numFmtId="0" fontId="0" fillId="0" borderId="124" xfId="0" applyFont="1" applyBorder="1" applyAlignment="1">
      <alignment horizontal="center"/>
    </xf>
    <xf numFmtId="38" fontId="8" fillId="0" borderId="33" xfId="48" applyFont="1" applyBorder="1" applyAlignment="1">
      <alignment horizontal="center" vertical="center"/>
    </xf>
    <xf numFmtId="38" fontId="8" fillId="0" borderId="169" xfId="48" applyFont="1" applyBorder="1" applyAlignment="1">
      <alignment horizontal="center" vertical="center"/>
    </xf>
    <xf numFmtId="38" fontId="8" fillId="0" borderId="34" xfId="48" applyFont="1" applyBorder="1" applyAlignment="1">
      <alignment horizontal="center" vertical="center" shrinkToFit="1"/>
    </xf>
    <xf numFmtId="38" fontId="8" fillId="0" borderId="35" xfId="48" applyFont="1" applyBorder="1" applyAlignment="1">
      <alignment horizontal="center" vertical="center" shrinkToFit="1"/>
    </xf>
    <xf numFmtId="38" fontId="8" fillId="0" borderId="36" xfId="48" applyFont="1" applyBorder="1" applyAlignment="1">
      <alignment horizontal="center" vertical="center" shrinkToFit="1"/>
    </xf>
    <xf numFmtId="38" fontId="6" fillId="0" borderId="170" xfId="48" applyFont="1" applyBorder="1" applyAlignment="1">
      <alignment horizontal="right" vertical="center"/>
    </xf>
    <xf numFmtId="38" fontId="12" fillId="0" borderId="33" xfId="48" applyFont="1" applyBorder="1" applyAlignment="1">
      <alignment horizontal="center" vertical="center" shrinkToFit="1"/>
    </xf>
    <xf numFmtId="38" fontId="12" fillId="0" borderId="35" xfId="48" applyFont="1" applyBorder="1" applyAlignment="1">
      <alignment horizontal="center" vertical="center" shrinkToFit="1"/>
    </xf>
    <xf numFmtId="38" fontId="12" fillId="0" borderId="36" xfId="48" applyFont="1" applyBorder="1" applyAlignment="1">
      <alignment horizontal="center" vertical="center" shrinkToFit="1"/>
    </xf>
    <xf numFmtId="38" fontId="11" fillId="0" borderId="171" xfId="48" applyFont="1" applyBorder="1" applyAlignment="1">
      <alignment horizontal="center" vertical="center"/>
    </xf>
    <xf numFmtId="38" fontId="11" fillId="0" borderId="59" xfId="48" applyFont="1" applyBorder="1" applyAlignment="1">
      <alignment horizontal="center" vertical="center"/>
    </xf>
    <xf numFmtId="38" fontId="12" fillId="0" borderId="172" xfId="48" applyFont="1" applyBorder="1" applyAlignment="1">
      <alignment horizontal="center" vertical="center" shrinkToFit="1"/>
    </xf>
    <xf numFmtId="38" fontId="12" fillId="0" borderId="173" xfId="48" applyFont="1" applyBorder="1" applyAlignment="1">
      <alignment horizontal="center" vertical="center" shrinkToFit="1"/>
    </xf>
    <xf numFmtId="38" fontId="12" fillId="0" borderId="174" xfId="48" applyFont="1" applyBorder="1" applyAlignment="1">
      <alignment horizontal="center" vertical="center" shrinkToFit="1"/>
    </xf>
    <xf numFmtId="38" fontId="12" fillId="0" borderId="34" xfId="48" applyFont="1" applyBorder="1" applyAlignment="1">
      <alignment horizontal="center" vertical="center" shrinkToFit="1"/>
    </xf>
    <xf numFmtId="38" fontId="12" fillId="0" borderId="175" xfId="48" applyFont="1" applyBorder="1" applyAlignment="1">
      <alignment horizontal="center" vertical="center" shrinkToFit="1"/>
    </xf>
    <xf numFmtId="38" fontId="9" fillId="0" borderId="47" xfId="48" applyFont="1" applyBorder="1" applyAlignment="1">
      <alignment horizontal="center" vertical="center"/>
    </xf>
    <xf numFmtId="38" fontId="10" fillId="0" borderId="176" xfId="48" applyFont="1" applyBorder="1" applyAlignment="1">
      <alignment horizontal="center" vertical="center"/>
    </xf>
    <xf numFmtId="38" fontId="10" fillId="0" borderId="52" xfId="48" applyFont="1" applyBorder="1" applyAlignment="1">
      <alignment horizontal="center" vertical="center"/>
    </xf>
    <xf numFmtId="38" fontId="10" fillId="0" borderId="177" xfId="48" applyFont="1" applyBorder="1" applyAlignment="1">
      <alignment horizontal="center" vertical="center"/>
    </xf>
    <xf numFmtId="38" fontId="10" fillId="0" borderId="34" xfId="48" applyFont="1" applyBorder="1" applyAlignment="1">
      <alignment horizontal="center" vertical="center"/>
    </xf>
    <xf numFmtId="38" fontId="10" fillId="0" borderId="35" xfId="48" applyFont="1" applyBorder="1" applyAlignment="1">
      <alignment horizontal="center" vertical="center"/>
    </xf>
    <xf numFmtId="38" fontId="10" fillId="0" borderId="175" xfId="48" applyFont="1" applyBorder="1" applyAlignment="1">
      <alignment horizontal="center" vertical="center"/>
    </xf>
    <xf numFmtId="38" fontId="10" fillId="0" borderId="173" xfId="48" applyFont="1" applyBorder="1" applyAlignment="1">
      <alignment horizontal="center" vertical="center"/>
    </xf>
    <xf numFmtId="38" fontId="10" fillId="0" borderId="174" xfId="48" applyFont="1" applyBorder="1" applyAlignment="1">
      <alignment horizontal="center" vertical="center"/>
    </xf>
    <xf numFmtId="38" fontId="10" fillId="0" borderId="26" xfId="48" applyFont="1" applyBorder="1" applyAlignment="1">
      <alignment horizontal="center" vertical="center"/>
    </xf>
    <xf numFmtId="38" fontId="10" fillId="0" borderId="27" xfId="48" applyFont="1" applyBorder="1" applyAlignment="1">
      <alignment horizontal="center" vertical="center"/>
    </xf>
    <xf numFmtId="38" fontId="10" fillId="0" borderId="48" xfId="48" applyFont="1" applyBorder="1" applyAlignment="1">
      <alignment horizontal="center" vertical="center"/>
    </xf>
    <xf numFmtId="38" fontId="10" fillId="0" borderId="60" xfId="48" applyFont="1" applyBorder="1" applyAlignment="1">
      <alignment horizontal="center" vertical="center"/>
    </xf>
    <xf numFmtId="38" fontId="10" fillId="0" borderId="31" xfId="48" applyFont="1" applyBorder="1" applyAlignment="1">
      <alignment horizontal="center" vertical="center"/>
    </xf>
    <xf numFmtId="38" fontId="10" fillId="0" borderId="82" xfId="48" applyFont="1" applyBorder="1" applyAlignment="1">
      <alignment horizontal="center" vertical="center"/>
    </xf>
    <xf numFmtId="38" fontId="10" fillId="0" borderId="28" xfId="48" applyFont="1" applyBorder="1" applyAlignment="1">
      <alignment horizontal="center" vertical="center"/>
    </xf>
    <xf numFmtId="38" fontId="10" fillId="0" borderId="91" xfId="48" applyFont="1" applyBorder="1" applyAlignment="1">
      <alignment horizontal="center" vertical="center"/>
    </xf>
    <xf numFmtId="38" fontId="10" fillId="0" borderId="89" xfId="48" applyFont="1" applyBorder="1" applyAlignment="1">
      <alignment horizontal="center" vertical="center"/>
    </xf>
    <xf numFmtId="38" fontId="10" fillId="0" borderId="90" xfId="48" applyFont="1" applyBorder="1" applyAlignment="1">
      <alignment horizontal="center" vertical="center"/>
    </xf>
    <xf numFmtId="0" fontId="10" fillId="0" borderId="35" xfId="0" applyFont="1" applyBorder="1" applyAlignment="1">
      <alignment horizontal="center" vertical="center"/>
    </xf>
    <xf numFmtId="0" fontId="10" fillId="0" borderId="175" xfId="0" applyFont="1" applyBorder="1" applyAlignment="1">
      <alignment horizontal="center" vertical="center"/>
    </xf>
    <xf numFmtId="0" fontId="10" fillId="0" borderId="36" xfId="0" applyFont="1" applyBorder="1" applyAlignment="1">
      <alignment horizontal="center" vertical="center"/>
    </xf>
    <xf numFmtId="0" fontId="10" fillId="0" borderId="176" xfId="0" applyFont="1" applyBorder="1" applyAlignment="1">
      <alignment horizontal="center" vertical="center"/>
    </xf>
    <xf numFmtId="0" fontId="10" fillId="0" borderId="177" xfId="0" applyFont="1" applyBorder="1" applyAlignment="1">
      <alignment horizontal="center" vertical="center"/>
    </xf>
    <xf numFmtId="0" fontId="10" fillId="0" borderId="34" xfId="0" applyFont="1" applyBorder="1" applyAlignment="1">
      <alignment horizontal="center" vertical="center"/>
    </xf>
    <xf numFmtId="0" fontId="9" fillId="0" borderId="0" xfId="0" applyFont="1" applyAlignment="1">
      <alignment horizontal="left" shrinkToFit="1"/>
    </xf>
    <xf numFmtId="0" fontId="14" fillId="0" borderId="178" xfId="0" applyFont="1" applyFill="1" applyBorder="1" applyAlignment="1">
      <alignment horizontal="center" vertical="center"/>
    </xf>
    <xf numFmtId="38" fontId="14" fillId="0" borderId="179" xfId="48" applyFont="1" applyFill="1" applyBorder="1" applyAlignment="1" applyProtection="1">
      <alignment horizontal="center" vertical="center"/>
      <protection/>
    </xf>
    <xf numFmtId="38" fontId="14" fillId="0" borderId="180" xfId="48" applyFont="1" applyFill="1" applyBorder="1" applyAlignment="1" applyProtection="1">
      <alignment horizontal="center" vertical="center"/>
      <protection/>
    </xf>
    <xf numFmtId="38" fontId="14" fillId="0" borderId="181" xfId="48" applyFont="1" applyFill="1" applyBorder="1" applyAlignment="1" applyProtection="1">
      <alignment horizontal="center" vertical="center"/>
      <protection/>
    </xf>
    <xf numFmtId="0" fontId="14" fillId="0" borderId="182" xfId="0" applyFont="1" applyFill="1" applyBorder="1" applyAlignment="1">
      <alignment horizontal="center" vertical="center"/>
    </xf>
    <xf numFmtId="0" fontId="14" fillId="0" borderId="183" xfId="0" applyFont="1" applyFill="1" applyBorder="1" applyAlignment="1">
      <alignment horizontal="center" vertical="center"/>
    </xf>
    <xf numFmtId="38" fontId="14" fillId="0" borderId="184" xfId="48" applyFont="1" applyFill="1" applyBorder="1" applyAlignment="1" applyProtection="1">
      <alignment horizontal="center" vertical="center"/>
      <protection/>
    </xf>
    <xf numFmtId="38" fontId="14" fillId="0" borderId="185" xfId="48" applyFont="1" applyFill="1" applyBorder="1" applyAlignment="1" applyProtection="1">
      <alignment horizontal="center" vertical="center"/>
      <protection/>
    </xf>
    <xf numFmtId="38" fontId="14" fillId="0" borderId="186" xfId="48" applyFont="1" applyFill="1" applyBorder="1" applyAlignment="1" applyProtection="1">
      <alignment horizontal="center" vertical="center"/>
      <protection/>
    </xf>
    <xf numFmtId="0" fontId="9" fillId="0" borderId="170" xfId="0" applyFont="1" applyBorder="1" applyAlignment="1">
      <alignment horizontal="right"/>
    </xf>
    <xf numFmtId="0" fontId="9" fillId="0" borderId="47" xfId="0" applyFont="1" applyBorder="1" applyAlignment="1">
      <alignment horizontal="right" vertical="center"/>
    </xf>
    <xf numFmtId="0" fontId="9" fillId="3" borderId="33" xfId="0" applyFont="1" applyFill="1" applyBorder="1" applyAlignment="1">
      <alignment horizontal="center" vertical="center"/>
    </xf>
    <xf numFmtId="38" fontId="9" fillId="3" borderId="34" xfId="48" applyFont="1" applyFill="1" applyBorder="1" applyAlignment="1">
      <alignment horizontal="center" vertical="center"/>
    </xf>
    <xf numFmtId="0" fontId="9" fillId="3" borderId="35" xfId="0" applyFont="1" applyFill="1" applyBorder="1" applyAlignment="1">
      <alignment horizontal="center"/>
    </xf>
    <xf numFmtId="0" fontId="9" fillId="3" borderId="175" xfId="0" applyFont="1" applyFill="1" applyBorder="1" applyAlignment="1">
      <alignment/>
    </xf>
    <xf numFmtId="0" fontId="9" fillId="3" borderId="36" xfId="0" applyFont="1" applyFill="1" applyBorder="1" applyAlignment="1">
      <alignment horizontal="center"/>
    </xf>
    <xf numFmtId="0" fontId="9" fillId="3" borderId="66" xfId="0" applyFont="1" applyFill="1" applyBorder="1" applyAlignment="1">
      <alignment horizontal="center" vertical="center"/>
    </xf>
    <xf numFmtId="38" fontId="9" fillId="3" borderId="62" xfId="48" applyFont="1" applyFill="1" applyBorder="1" applyAlignment="1">
      <alignment horizontal="center" vertical="center"/>
    </xf>
    <xf numFmtId="38" fontId="9" fillId="3" borderId="65" xfId="48" applyFont="1" applyFill="1" applyBorder="1" applyAlignment="1">
      <alignment horizontal="center"/>
    </xf>
    <xf numFmtId="38" fontId="9" fillId="3" borderId="187" xfId="48" applyFont="1" applyFill="1" applyBorder="1" applyAlignment="1">
      <alignment horizontal="center"/>
    </xf>
    <xf numFmtId="38" fontId="9" fillId="3" borderId="62" xfId="48" applyFont="1" applyFill="1" applyBorder="1" applyAlignment="1">
      <alignment horizontal="center"/>
    </xf>
    <xf numFmtId="0" fontId="9" fillId="3" borderId="188" xfId="0" applyFont="1" applyFill="1" applyBorder="1" applyAlignment="1">
      <alignment/>
    </xf>
    <xf numFmtId="38" fontId="9" fillId="3" borderId="189" xfId="48" applyFont="1" applyFill="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333333"/>
                </a:solidFill>
              </a:rPr>
              <a:t>平成２７年国勢調査　人口、世帯数の推移</a:t>
            </a:r>
            <a:r>
              <a:rPr lang="en-US" cap="none" sz="1400" b="1" i="0" u="none" baseline="0">
                <a:solidFill>
                  <a:srgbClr val="333333"/>
                </a:solidFill>
                <a:latin typeface="Calibri"/>
                <a:ea typeface="Calibri"/>
                <a:cs typeface="Calibri"/>
              </a:rPr>
              <a:t> </a:t>
            </a:r>
          </a:p>
        </c:rich>
      </c:tx>
      <c:layout>
        <c:manualLayout>
          <c:xMode val="factor"/>
          <c:yMode val="factor"/>
          <c:x val="-0.00175"/>
          <c:y val="-0.01175"/>
        </c:manualLayout>
      </c:layout>
      <c:spPr>
        <a:noFill/>
        <a:ln>
          <a:noFill/>
        </a:ln>
      </c:spPr>
    </c:title>
    <c:plotArea>
      <c:layout>
        <c:manualLayout>
          <c:xMode val="edge"/>
          <c:yMode val="edge"/>
          <c:x val="0.0065"/>
          <c:y val="0.1595"/>
          <c:w val="0.98275"/>
          <c:h val="0.815"/>
        </c:manualLayout>
      </c:layout>
      <c:barChart>
        <c:barDir val="col"/>
        <c:grouping val="clustered"/>
        <c:varyColors val="0"/>
        <c:ser>
          <c:idx val="0"/>
          <c:order val="0"/>
          <c:spPr>
            <a:solidFill>
              <a:srgbClr val="5B9B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'12'!$B$8:$B$19</c:f>
              <c:strCache/>
            </c:strRef>
          </c:cat>
          <c:val>
            <c:numRef>
              <c:f>'12'!$C$8:$C$19</c:f>
              <c:numCache/>
            </c:numRef>
          </c:val>
        </c:ser>
        <c:gapWidth val="247"/>
        <c:axId val="37729417"/>
        <c:axId val="20720374"/>
      </c:barChart>
      <c:lineChart>
        <c:grouping val="standard"/>
        <c:varyColors val="0"/>
        <c:ser>
          <c:idx val="1"/>
          <c:order val="1"/>
          <c:spPr>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6600"/>
              </a:solidFill>
              <a:ln>
                <a:solidFill>
                  <a:srgbClr val="000000"/>
                </a:solidFill>
              </a:ln>
            </c:spPr>
          </c:marker>
          <c:cat>
            <c:strRef>
              <c:f>'12'!$B$8:$B$19</c:f>
              <c:strCache/>
            </c:strRef>
          </c:cat>
          <c:val>
            <c:numRef>
              <c:f>'12'!$F$8:$F$19</c:f>
              <c:numCache/>
            </c:numRef>
          </c:val>
          <c:smooth val="0"/>
        </c:ser>
        <c:axId val="929407"/>
        <c:axId val="12082292"/>
      </c:lineChart>
      <c:catAx>
        <c:axId val="37729417"/>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defRPr>
            </a:pPr>
          </a:p>
        </c:txPr>
        <c:crossAx val="20720374"/>
        <c:crosses val="autoZero"/>
        <c:auto val="1"/>
        <c:lblOffset val="100"/>
        <c:tickLblSkip val="1"/>
        <c:noMultiLvlLbl val="0"/>
      </c:catAx>
      <c:valAx>
        <c:axId val="2072037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7729417"/>
        <c:crossesAt val="1"/>
        <c:crossBetween val="between"/>
        <c:dispUnits/>
      </c:valAx>
      <c:catAx>
        <c:axId val="929407"/>
        <c:scaling>
          <c:orientation val="minMax"/>
        </c:scaling>
        <c:axPos val="b"/>
        <c:delete val="1"/>
        <c:majorTickMark val="out"/>
        <c:minorTickMark val="none"/>
        <c:tickLblPos val="nextTo"/>
        <c:crossAx val="12082292"/>
        <c:crosses val="autoZero"/>
        <c:auto val="1"/>
        <c:lblOffset val="100"/>
        <c:tickLblSkip val="1"/>
        <c:noMultiLvlLbl val="0"/>
      </c:catAx>
      <c:valAx>
        <c:axId val="12082292"/>
        <c:scaling>
          <c:orientation val="minMax"/>
        </c:scaling>
        <c:axPos val="l"/>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929407"/>
        <c:crosses val="max"/>
        <c:crossBetween val="between"/>
        <c:dispUnits/>
      </c:valAx>
      <c:spPr>
        <a:noFill/>
        <a:ln>
          <a:noFill/>
        </a:ln>
      </c:spPr>
    </c:plotArea>
    <c:legend>
      <c:legendPos val="t"/>
      <c:layout>
        <c:manualLayout>
          <c:xMode val="edge"/>
          <c:yMode val="edge"/>
          <c:x val="0.28075"/>
          <c:y val="0.0925"/>
          <c:w val="0.4365"/>
          <c:h val="0.04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rPr>
              <a:t>平成２７年国勢調査　人口ピラミッド</a:t>
            </a:r>
          </a:p>
        </c:rich>
      </c:tx>
      <c:layout>
        <c:manualLayout>
          <c:xMode val="factor"/>
          <c:yMode val="factor"/>
          <c:x val="-0.00325"/>
          <c:y val="-0.01275"/>
        </c:manualLayout>
      </c:layout>
      <c:spPr>
        <a:noFill/>
        <a:ln>
          <a:noFill/>
        </a:ln>
      </c:spPr>
    </c:title>
    <c:plotArea>
      <c:layout>
        <c:manualLayout>
          <c:xMode val="edge"/>
          <c:yMode val="edge"/>
          <c:x val="0"/>
          <c:y val="0.1025"/>
          <c:w val="0.9985"/>
          <c:h val="0.8325"/>
        </c:manualLayout>
      </c:layout>
      <c:barChart>
        <c:barDir val="bar"/>
        <c:grouping val="stacked"/>
        <c:varyColors val="0"/>
        <c:ser>
          <c:idx val="0"/>
          <c:order val="0"/>
          <c:spPr>
            <a:solidFill>
              <a:srgbClr val="2E75B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'12'!$B$34:$B$54</c:f>
              <c:strCache/>
            </c:strRef>
          </c:cat>
          <c:val>
            <c:numRef>
              <c:f>'12'!$D$34:$D$54</c:f>
              <c:numCache/>
            </c:numRef>
          </c:val>
        </c:ser>
        <c:ser>
          <c:idx val="1"/>
          <c:order val="1"/>
          <c:spPr>
            <a:solidFill>
              <a:srgbClr val="ED7D31"/>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'12'!$B$34:$B$54</c:f>
              <c:strCache/>
            </c:strRef>
          </c:cat>
          <c:val>
            <c:numRef>
              <c:f>'12'!$E$34:$E$54</c:f>
              <c:numCache/>
            </c:numRef>
          </c:val>
        </c:ser>
        <c:overlap val="100"/>
        <c:gapWidth val="0"/>
        <c:axId val="22852069"/>
        <c:axId val="28641442"/>
      </c:barChart>
      <c:catAx>
        <c:axId val="22852069"/>
        <c:scaling>
          <c:orientation val="minMax"/>
        </c:scaling>
        <c:axPos val="l"/>
        <c:delete val="1"/>
        <c:majorTickMark val="out"/>
        <c:minorTickMark val="none"/>
        <c:tickLblPos val="nextTo"/>
        <c:crossAx val="28641442"/>
        <c:crosses val="autoZero"/>
        <c:auto val="1"/>
        <c:lblOffset val="100"/>
        <c:tickLblSkip val="1"/>
        <c:noMultiLvlLbl val="0"/>
      </c:catAx>
      <c:valAx>
        <c:axId val="28641442"/>
        <c:scaling>
          <c:orientation val="minMax"/>
          <c:max val="10000"/>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2852069"/>
        <c:crossesAt val="1"/>
        <c:crossBetween val="between"/>
        <c:dispUnits/>
      </c:valAx>
      <c:spPr>
        <a:noFill/>
        <a:ln w="12700">
          <a:solidFill>
            <a:srgbClr val="0066CC"/>
          </a:solidFill>
        </a:ln>
      </c:spPr>
    </c:plotArea>
    <c:legend>
      <c:legendPos val="b"/>
      <c:layout>
        <c:manualLayout>
          <c:xMode val="edge"/>
          <c:yMode val="edge"/>
          <c:x val="0.42725"/>
          <c:y val="0.94"/>
          <c:w val="0.16925"/>
          <c:h val="0.04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0.5955</cdr:x>
      <cdr:y>0.09025</cdr:y>
    </cdr:from>
    <cdr:to>
      <cdr:x>0.716</cdr:x>
      <cdr:y>0.1545</cdr:y>
    </cdr:to>
    <cdr:sp>
      <cdr:nvSpPr>
        <cdr:cNvPr id="1" name="テキスト ボックス 7"/>
        <cdr:cNvSpPr txBox="1">
          <a:spLocks noChangeArrowheads="1"/>
        </cdr:cNvSpPr>
      </cdr:nvSpPr>
      <cdr:spPr>
        <a:xfrm>
          <a:off x="2857500" y="381000"/>
          <a:ext cx="581025" cy="276225"/>
        </a:xfrm>
        <a:prstGeom prst="rect">
          <a:avLst/>
        </a:prstGeom>
        <a:solidFill>
          <a:srgbClr val="FFFFFF"/>
        </a:solidFill>
        <a:ln w="9525" cmpd="sng">
          <a:noFill/>
        </a:ln>
      </cdr:spPr>
      <cdr:txBody>
        <a:bodyPr vertOverflow="clip" wrap="square"/>
        <a:p>
          <a:pPr algn="l">
            <a:defRPr/>
          </a:pPr>
          <a:r>
            <a:rPr lang="en-US" cap="none" sz="900" b="0" i="0" u="none" baseline="0">
              <a:solidFill>
                <a:srgbClr val="000000"/>
              </a:solidFill>
            </a:rPr>
            <a:t>世帯数</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0.54025</cdr:x>
      <cdr:y>0.936</cdr:y>
    </cdr:from>
    <cdr:to>
      <cdr:x>0.59425</cdr:x>
      <cdr:y>0.99625</cdr:y>
    </cdr:to>
    <cdr:sp>
      <cdr:nvSpPr>
        <cdr:cNvPr id="1" name="テキスト ボックス 1"/>
        <cdr:cNvSpPr txBox="1">
          <a:spLocks noChangeArrowheads="1"/>
        </cdr:cNvSpPr>
      </cdr:nvSpPr>
      <cdr:spPr>
        <a:xfrm>
          <a:off x="2924175" y="4305300"/>
          <a:ext cx="295275" cy="276225"/>
        </a:xfrm>
        <a:prstGeom prst="rect">
          <a:avLst/>
        </a:prstGeom>
        <a:solidFill>
          <a:srgbClr val="FFFFFF"/>
        </a:solidFill>
        <a:ln w="9525" cmpd="sng">
          <a:noFill/>
        </a:ln>
      </cdr:spPr>
      <cdr:txBody>
        <a:bodyPr vertOverflow="clip" wrap="square"/>
        <a:p>
          <a:pPr algn="l">
            <a:defRPr/>
          </a:pPr>
          <a:r>
            <a:rPr lang="en-US" cap="none" sz="1100" b="1" i="0" u="none" baseline="0">
              <a:solidFill>
                <a:srgbClr val="000000"/>
              </a:solidFill>
            </a:rPr>
            <a:t>女</a:t>
          </a:r>
        </a:p>
      </cdr:txBody>
    </cdr:sp>
  </cdr:relSizeAnchor>
  <cdr:relSizeAnchor xmlns:cdr="http://schemas.openxmlformats.org/drawingml/2006/chartDrawing">
    <cdr:from>
      <cdr:x>-0.0015</cdr:x>
      <cdr:y>0.89525</cdr:y>
    </cdr:from>
    <cdr:to>
      <cdr:x>0.0835</cdr:x>
      <cdr:y>0.9405</cdr:y>
    </cdr:to>
    <cdr:sp>
      <cdr:nvSpPr>
        <cdr:cNvPr id="2" name="テキスト ボックス 2"/>
        <cdr:cNvSpPr txBox="1">
          <a:spLocks noChangeArrowheads="1"/>
        </cdr:cNvSpPr>
      </cdr:nvSpPr>
      <cdr:spPr>
        <a:xfrm>
          <a:off x="0" y="4114800"/>
          <a:ext cx="457200" cy="209550"/>
        </a:xfrm>
        <a:prstGeom prst="rect">
          <a:avLst/>
        </a:prstGeom>
        <a:solidFill>
          <a:srgbClr val="FFFFFF"/>
        </a:solid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10,000</a:t>
          </a:r>
        </a:p>
      </cdr:txBody>
    </cdr:sp>
  </cdr:relSizeAnchor>
  <cdr:relSizeAnchor xmlns:cdr="http://schemas.openxmlformats.org/drawingml/2006/chartDrawing">
    <cdr:from>
      <cdr:x>0.09675</cdr:x>
      <cdr:y>0.89425</cdr:y>
    </cdr:from>
    <cdr:to>
      <cdr:x>0.172</cdr:x>
      <cdr:y>0.94075</cdr:y>
    </cdr:to>
    <cdr:sp>
      <cdr:nvSpPr>
        <cdr:cNvPr id="3" name="テキスト ボックス 1"/>
        <cdr:cNvSpPr txBox="1">
          <a:spLocks noChangeArrowheads="1"/>
        </cdr:cNvSpPr>
      </cdr:nvSpPr>
      <cdr:spPr>
        <a:xfrm>
          <a:off x="523875" y="4105275"/>
          <a:ext cx="409575" cy="209550"/>
        </a:xfrm>
        <a:prstGeom prst="rect">
          <a:avLst/>
        </a:prstGeom>
        <a:solidFill>
          <a:srgbClr val="FFFFFF"/>
        </a:solid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8,000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2</xdr:row>
      <xdr:rowOff>57150</xdr:rowOff>
    </xdr:from>
    <xdr:to>
      <xdr:col>8</xdr:col>
      <xdr:colOff>314325</xdr:colOff>
      <xdr:row>26</xdr:row>
      <xdr:rowOff>38100</xdr:rowOff>
    </xdr:to>
    <xdr:graphicFrame>
      <xdr:nvGraphicFramePr>
        <xdr:cNvPr id="1" name="グラフ 1"/>
        <xdr:cNvGraphicFramePr/>
      </xdr:nvGraphicFramePr>
      <xdr:xfrm>
        <a:off x="390525" y="438150"/>
        <a:ext cx="4800600" cy="4267200"/>
      </xdr:xfrm>
      <a:graphic>
        <a:graphicData uri="http://schemas.openxmlformats.org/drawingml/2006/chart">
          <c:chart xmlns:c="http://schemas.openxmlformats.org/drawingml/2006/chart" r:id="rId1"/>
        </a:graphicData>
      </a:graphic>
    </xdr:graphicFrame>
    <xdr:clientData/>
  </xdr:twoCellAnchor>
  <xdr:twoCellAnchor>
    <xdr:from>
      <xdr:col>3</xdr:col>
      <xdr:colOff>561975</xdr:colOff>
      <xdr:row>4</xdr:row>
      <xdr:rowOff>104775</xdr:rowOff>
    </xdr:from>
    <xdr:to>
      <xdr:col>4</xdr:col>
      <xdr:colOff>352425</xdr:colOff>
      <xdr:row>6</xdr:row>
      <xdr:rowOff>19050</xdr:rowOff>
    </xdr:to>
    <xdr:sp>
      <xdr:nvSpPr>
        <xdr:cNvPr id="2" name="テキスト ボックス 2"/>
        <xdr:cNvSpPr txBox="1">
          <a:spLocks noChangeArrowheads="1"/>
        </xdr:cNvSpPr>
      </xdr:nvSpPr>
      <xdr:spPr>
        <a:xfrm>
          <a:off x="2390775" y="866775"/>
          <a:ext cx="400050" cy="2571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人口</a:t>
          </a:r>
        </a:p>
      </xdr:txBody>
    </xdr:sp>
    <xdr:clientData/>
  </xdr:twoCellAnchor>
  <xdr:twoCellAnchor>
    <xdr:from>
      <xdr:col>0</xdr:col>
      <xdr:colOff>0</xdr:colOff>
      <xdr:row>29</xdr:row>
      <xdr:rowOff>0</xdr:rowOff>
    </xdr:from>
    <xdr:to>
      <xdr:col>8</xdr:col>
      <xdr:colOff>542925</xdr:colOff>
      <xdr:row>55</xdr:row>
      <xdr:rowOff>85725</xdr:rowOff>
    </xdr:to>
    <xdr:graphicFrame>
      <xdr:nvGraphicFramePr>
        <xdr:cNvPr id="3" name="グラフ 3"/>
        <xdr:cNvGraphicFramePr/>
      </xdr:nvGraphicFramePr>
      <xdr:xfrm>
        <a:off x="0" y="5238750"/>
        <a:ext cx="5419725" cy="4600575"/>
      </xdr:xfrm>
      <a:graphic>
        <a:graphicData uri="http://schemas.openxmlformats.org/drawingml/2006/chart">
          <c:chart xmlns:c="http://schemas.openxmlformats.org/drawingml/2006/chart" r:id="rId2"/>
        </a:graphicData>
      </a:graphic>
    </xdr:graphicFrame>
    <xdr:clientData/>
  </xdr:twoCellAnchor>
  <xdr:twoCellAnchor>
    <xdr:from>
      <xdr:col>4</xdr:col>
      <xdr:colOff>66675</xdr:colOff>
      <xdr:row>53</xdr:row>
      <xdr:rowOff>85725</xdr:rowOff>
    </xdr:from>
    <xdr:to>
      <xdr:col>4</xdr:col>
      <xdr:colOff>342900</xdr:colOff>
      <xdr:row>55</xdr:row>
      <xdr:rowOff>9525</xdr:rowOff>
    </xdr:to>
    <xdr:sp>
      <xdr:nvSpPr>
        <xdr:cNvPr id="4" name="テキスト ボックス 4"/>
        <xdr:cNvSpPr txBox="1">
          <a:spLocks noChangeArrowheads="1"/>
        </xdr:cNvSpPr>
      </xdr:nvSpPr>
      <xdr:spPr>
        <a:xfrm>
          <a:off x="2505075" y="9477375"/>
          <a:ext cx="276225" cy="2857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rPr>
            <a:t>男</a:t>
          </a:r>
        </a:p>
      </xdr:txBody>
    </xdr:sp>
    <xdr:clientData/>
  </xdr:twoCellAnchor>
  <xdr:twoCellAnchor>
    <xdr:from>
      <xdr:col>7</xdr:col>
      <xdr:colOff>266700</xdr:colOff>
      <xdr:row>52</xdr:row>
      <xdr:rowOff>66675</xdr:rowOff>
    </xdr:from>
    <xdr:to>
      <xdr:col>8</xdr:col>
      <xdr:colOff>66675</xdr:colOff>
      <xdr:row>53</xdr:row>
      <xdr:rowOff>123825</xdr:rowOff>
    </xdr:to>
    <xdr:sp>
      <xdr:nvSpPr>
        <xdr:cNvPr id="5" name="テキスト ボックス 1"/>
        <xdr:cNvSpPr txBox="1">
          <a:spLocks noChangeArrowheads="1"/>
        </xdr:cNvSpPr>
      </xdr:nvSpPr>
      <xdr:spPr>
        <a:xfrm>
          <a:off x="4533900" y="9286875"/>
          <a:ext cx="409575" cy="22860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8,000</a:t>
          </a:r>
        </a:p>
      </xdr:txBody>
    </xdr:sp>
    <xdr:clientData/>
  </xdr:twoCellAnchor>
  <xdr:twoCellAnchor>
    <xdr:from>
      <xdr:col>8</xdr:col>
      <xdr:colOff>104775</xdr:colOff>
      <xdr:row>52</xdr:row>
      <xdr:rowOff>66675</xdr:rowOff>
    </xdr:from>
    <xdr:to>
      <xdr:col>8</xdr:col>
      <xdr:colOff>590550</xdr:colOff>
      <xdr:row>53</xdr:row>
      <xdr:rowOff>152400</xdr:rowOff>
    </xdr:to>
    <xdr:sp>
      <xdr:nvSpPr>
        <xdr:cNvPr id="6" name="テキスト ボックス 1"/>
        <xdr:cNvSpPr txBox="1">
          <a:spLocks noChangeArrowheads="1"/>
        </xdr:cNvSpPr>
      </xdr:nvSpPr>
      <xdr:spPr>
        <a:xfrm>
          <a:off x="4981575" y="9286875"/>
          <a:ext cx="485775" cy="2571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10,000</a:t>
          </a:r>
        </a:p>
      </xdr:txBody>
    </xdr:sp>
    <xdr:clientData/>
  </xdr:twoCellAnchor>
  <xdr:twoCellAnchor>
    <xdr:from>
      <xdr:col>1</xdr:col>
      <xdr:colOff>419100</xdr:colOff>
      <xdr:row>52</xdr:row>
      <xdr:rowOff>66675</xdr:rowOff>
    </xdr:from>
    <xdr:to>
      <xdr:col>2</xdr:col>
      <xdr:colOff>257175</xdr:colOff>
      <xdr:row>53</xdr:row>
      <xdr:rowOff>95250</xdr:rowOff>
    </xdr:to>
    <xdr:sp>
      <xdr:nvSpPr>
        <xdr:cNvPr id="7" name="テキスト ボックス 1"/>
        <xdr:cNvSpPr txBox="1">
          <a:spLocks noChangeArrowheads="1"/>
        </xdr:cNvSpPr>
      </xdr:nvSpPr>
      <xdr:spPr>
        <a:xfrm>
          <a:off x="1028700" y="9286875"/>
          <a:ext cx="447675"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6,000</a:t>
          </a:r>
        </a:p>
      </xdr:txBody>
    </xdr:sp>
    <xdr:clientData/>
  </xdr:twoCellAnchor>
  <xdr:twoCellAnchor>
    <xdr:from>
      <xdr:col>6</xdr:col>
      <xdr:colOff>371475</xdr:colOff>
      <xdr:row>52</xdr:row>
      <xdr:rowOff>76200</xdr:rowOff>
    </xdr:from>
    <xdr:to>
      <xdr:col>7</xdr:col>
      <xdr:colOff>200025</xdr:colOff>
      <xdr:row>53</xdr:row>
      <xdr:rowOff>104775</xdr:rowOff>
    </xdr:to>
    <xdr:sp>
      <xdr:nvSpPr>
        <xdr:cNvPr id="8" name="テキスト ボックス 1"/>
        <xdr:cNvSpPr txBox="1">
          <a:spLocks noChangeArrowheads="1"/>
        </xdr:cNvSpPr>
      </xdr:nvSpPr>
      <xdr:spPr>
        <a:xfrm>
          <a:off x="4029075" y="9296400"/>
          <a:ext cx="438150"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6,000</a:t>
          </a:r>
        </a:p>
      </xdr:txBody>
    </xdr:sp>
    <xdr:clientData/>
  </xdr:twoCellAnchor>
  <xdr:twoCellAnchor>
    <xdr:from>
      <xdr:col>2</xdr:col>
      <xdr:colOff>257175</xdr:colOff>
      <xdr:row>52</xdr:row>
      <xdr:rowOff>66675</xdr:rowOff>
    </xdr:from>
    <xdr:to>
      <xdr:col>3</xdr:col>
      <xdr:colOff>85725</xdr:colOff>
      <xdr:row>53</xdr:row>
      <xdr:rowOff>95250</xdr:rowOff>
    </xdr:to>
    <xdr:sp>
      <xdr:nvSpPr>
        <xdr:cNvPr id="9" name="テキスト ボックス 1"/>
        <xdr:cNvSpPr txBox="1">
          <a:spLocks noChangeArrowheads="1"/>
        </xdr:cNvSpPr>
      </xdr:nvSpPr>
      <xdr:spPr>
        <a:xfrm>
          <a:off x="1476375" y="9286875"/>
          <a:ext cx="438150"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4,000</a:t>
          </a:r>
        </a:p>
      </xdr:txBody>
    </xdr:sp>
    <xdr:clientData/>
  </xdr:twoCellAnchor>
  <xdr:twoCellAnchor>
    <xdr:from>
      <xdr:col>5</xdr:col>
      <xdr:colOff>495300</xdr:colOff>
      <xdr:row>52</xdr:row>
      <xdr:rowOff>85725</xdr:rowOff>
    </xdr:from>
    <xdr:to>
      <xdr:col>6</xdr:col>
      <xdr:colOff>323850</xdr:colOff>
      <xdr:row>53</xdr:row>
      <xdr:rowOff>114300</xdr:rowOff>
    </xdr:to>
    <xdr:sp>
      <xdr:nvSpPr>
        <xdr:cNvPr id="10" name="テキスト ボックス 1"/>
        <xdr:cNvSpPr txBox="1">
          <a:spLocks noChangeArrowheads="1"/>
        </xdr:cNvSpPr>
      </xdr:nvSpPr>
      <xdr:spPr>
        <a:xfrm>
          <a:off x="3543300" y="9305925"/>
          <a:ext cx="438150"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4,000</a:t>
          </a:r>
        </a:p>
      </xdr:txBody>
    </xdr:sp>
    <xdr:clientData/>
  </xdr:twoCellAnchor>
  <xdr:twoCellAnchor>
    <xdr:from>
      <xdr:col>3</xdr:col>
      <xdr:colOff>180975</xdr:colOff>
      <xdr:row>52</xdr:row>
      <xdr:rowOff>57150</xdr:rowOff>
    </xdr:from>
    <xdr:to>
      <xdr:col>4</xdr:col>
      <xdr:colOff>9525</xdr:colOff>
      <xdr:row>53</xdr:row>
      <xdr:rowOff>85725</xdr:rowOff>
    </xdr:to>
    <xdr:sp>
      <xdr:nvSpPr>
        <xdr:cNvPr id="11" name="テキスト ボックス 1"/>
        <xdr:cNvSpPr txBox="1">
          <a:spLocks noChangeArrowheads="1"/>
        </xdr:cNvSpPr>
      </xdr:nvSpPr>
      <xdr:spPr>
        <a:xfrm>
          <a:off x="2009775" y="9277350"/>
          <a:ext cx="438150"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2,000</a:t>
          </a:r>
        </a:p>
      </xdr:txBody>
    </xdr:sp>
    <xdr:clientData/>
  </xdr:twoCellAnchor>
  <xdr:twoCellAnchor>
    <xdr:from>
      <xdr:col>4</xdr:col>
      <xdr:colOff>571500</xdr:colOff>
      <xdr:row>52</xdr:row>
      <xdr:rowOff>66675</xdr:rowOff>
    </xdr:from>
    <xdr:to>
      <xdr:col>5</xdr:col>
      <xdr:colOff>400050</xdr:colOff>
      <xdr:row>53</xdr:row>
      <xdr:rowOff>95250</xdr:rowOff>
    </xdr:to>
    <xdr:sp>
      <xdr:nvSpPr>
        <xdr:cNvPr id="12" name="テキスト ボックス 1"/>
        <xdr:cNvSpPr txBox="1">
          <a:spLocks noChangeArrowheads="1"/>
        </xdr:cNvSpPr>
      </xdr:nvSpPr>
      <xdr:spPr>
        <a:xfrm>
          <a:off x="3009900" y="9286875"/>
          <a:ext cx="438150"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2,000</a:t>
          </a:r>
        </a:p>
      </xdr:txBody>
    </xdr:sp>
    <xdr:clientData/>
  </xdr:twoCellAnchor>
  <xdr:twoCellAnchor>
    <xdr:from>
      <xdr:col>4</xdr:col>
      <xdr:colOff>133350</xdr:colOff>
      <xdr:row>51</xdr:row>
      <xdr:rowOff>28575</xdr:rowOff>
    </xdr:from>
    <xdr:to>
      <xdr:col>4</xdr:col>
      <xdr:colOff>571500</xdr:colOff>
      <xdr:row>52</xdr:row>
      <xdr:rowOff>38100</xdr:rowOff>
    </xdr:to>
    <xdr:sp>
      <xdr:nvSpPr>
        <xdr:cNvPr id="13" name="テキスト ボックス 1"/>
        <xdr:cNvSpPr txBox="1">
          <a:spLocks noChangeArrowheads="1"/>
        </xdr:cNvSpPr>
      </xdr:nvSpPr>
      <xdr:spPr>
        <a:xfrm>
          <a:off x="2571750" y="9077325"/>
          <a:ext cx="438150" cy="18097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0~4</a:t>
          </a:r>
        </a:p>
      </xdr:txBody>
    </xdr:sp>
    <xdr:clientData/>
  </xdr:twoCellAnchor>
  <xdr:twoCellAnchor>
    <xdr:from>
      <xdr:col>4</xdr:col>
      <xdr:colOff>133350</xdr:colOff>
      <xdr:row>50</xdr:row>
      <xdr:rowOff>19050</xdr:rowOff>
    </xdr:from>
    <xdr:to>
      <xdr:col>4</xdr:col>
      <xdr:colOff>485775</xdr:colOff>
      <xdr:row>51</xdr:row>
      <xdr:rowOff>9525</xdr:rowOff>
    </xdr:to>
    <xdr:sp>
      <xdr:nvSpPr>
        <xdr:cNvPr id="14" name="テキスト ボックス 1"/>
        <xdr:cNvSpPr txBox="1">
          <a:spLocks noChangeArrowheads="1"/>
        </xdr:cNvSpPr>
      </xdr:nvSpPr>
      <xdr:spPr>
        <a:xfrm>
          <a:off x="2571750" y="8896350"/>
          <a:ext cx="342900" cy="16192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5~9</a:t>
          </a:r>
        </a:p>
      </xdr:txBody>
    </xdr:sp>
    <xdr:clientData/>
  </xdr:twoCellAnchor>
  <xdr:twoCellAnchor>
    <xdr:from>
      <xdr:col>4</xdr:col>
      <xdr:colOff>95250</xdr:colOff>
      <xdr:row>49</xdr:row>
      <xdr:rowOff>38100</xdr:rowOff>
    </xdr:from>
    <xdr:to>
      <xdr:col>4</xdr:col>
      <xdr:colOff>533400</xdr:colOff>
      <xdr:row>50</xdr:row>
      <xdr:rowOff>47625</xdr:rowOff>
    </xdr:to>
    <xdr:sp>
      <xdr:nvSpPr>
        <xdr:cNvPr id="15" name="テキスト ボックス 1"/>
        <xdr:cNvSpPr txBox="1">
          <a:spLocks noChangeArrowheads="1"/>
        </xdr:cNvSpPr>
      </xdr:nvSpPr>
      <xdr:spPr>
        <a:xfrm>
          <a:off x="2533650" y="8743950"/>
          <a:ext cx="438150" cy="18097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10~14</a:t>
          </a:r>
        </a:p>
      </xdr:txBody>
    </xdr:sp>
    <xdr:clientData/>
  </xdr:twoCellAnchor>
  <xdr:twoCellAnchor>
    <xdr:from>
      <xdr:col>4</xdr:col>
      <xdr:colOff>85725</xdr:colOff>
      <xdr:row>48</xdr:row>
      <xdr:rowOff>28575</xdr:rowOff>
    </xdr:from>
    <xdr:to>
      <xdr:col>4</xdr:col>
      <xdr:colOff>533400</xdr:colOff>
      <xdr:row>49</xdr:row>
      <xdr:rowOff>38100</xdr:rowOff>
    </xdr:to>
    <xdr:sp>
      <xdr:nvSpPr>
        <xdr:cNvPr id="16" name="テキスト ボックス 1"/>
        <xdr:cNvSpPr txBox="1">
          <a:spLocks noChangeArrowheads="1"/>
        </xdr:cNvSpPr>
      </xdr:nvSpPr>
      <xdr:spPr>
        <a:xfrm>
          <a:off x="2524125" y="8562975"/>
          <a:ext cx="447675" cy="18097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15~19</a:t>
          </a:r>
        </a:p>
      </xdr:txBody>
    </xdr:sp>
    <xdr:clientData/>
  </xdr:twoCellAnchor>
  <xdr:twoCellAnchor>
    <xdr:from>
      <xdr:col>4</xdr:col>
      <xdr:colOff>85725</xdr:colOff>
      <xdr:row>47</xdr:row>
      <xdr:rowOff>47625</xdr:rowOff>
    </xdr:from>
    <xdr:to>
      <xdr:col>4</xdr:col>
      <xdr:colOff>523875</xdr:colOff>
      <xdr:row>48</xdr:row>
      <xdr:rowOff>57150</xdr:rowOff>
    </xdr:to>
    <xdr:sp>
      <xdr:nvSpPr>
        <xdr:cNvPr id="17" name="テキスト ボックス 1"/>
        <xdr:cNvSpPr txBox="1">
          <a:spLocks noChangeArrowheads="1"/>
        </xdr:cNvSpPr>
      </xdr:nvSpPr>
      <xdr:spPr>
        <a:xfrm>
          <a:off x="2524125" y="8410575"/>
          <a:ext cx="438150" cy="18097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20~24</a:t>
          </a:r>
        </a:p>
      </xdr:txBody>
    </xdr:sp>
    <xdr:clientData/>
  </xdr:twoCellAnchor>
  <xdr:twoCellAnchor>
    <xdr:from>
      <xdr:col>4</xdr:col>
      <xdr:colOff>76200</xdr:colOff>
      <xdr:row>46</xdr:row>
      <xdr:rowOff>47625</xdr:rowOff>
    </xdr:from>
    <xdr:to>
      <xdr:col>4</xdr:col>
      <xdr:colOff>514350</xdr:colOff>
      <xdr:row>47</xdr:row>
      <xdr:rowOff>57150</xdr:rowOff>
    </xdr:to>
    <xdr:sp>
      <xdr:nvSpPr>
        <xdr:cNvPr id="18" name="テキスト ボックス 1"/>
        <xdr:cNvSpPr txBox="1">
          <a:spLocks noChangeArrowheads="1"/>
        </xdr:cNvSpPr>
      </xdr:nvSpPr>
      <xdr:spPr>
        <a:xfrm>
          <a:off x="2514600" y="8239125"/>
          <a:ext cx="438150" cy="18097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25~29</a:t>
          </a:r>
        </a:p>
      </xdr:txBody>
    </xdr:sp>
    <xdr:clientData/>
  </xdr:twoCellAnchor>
  <xdr:twoCellAnchor>
    <xdr:from>
      <xdr:col>4</xdr:col>
      <xdr:colOff>76200</xdr:colOff>
      <xdr:row>45</xdr:row>
      <xdr:rowOff>47625</xdr:rowOff>
    </xdr:from>
    <xdr:to>
      <xdr:col>4</xdr:col>
      <xdr:colOff>514350</xdr:colOff>
      <xdr:row>46</xdr:row>
      <xdr:rowOff>57150</xdr:rowOff>
    </xdr:to>
    <xdr:sp>
      <xdr:nvSpPr>
        <xdr:cNvPr id="19" name="テキスト ボックス 1"/>
        <xdr:cNvSpPr txBox="1">
          <a:spLocks noChangeArrowheads="1"/>
        </xdr:cNvSpPr>
      </xdr:nvSpPr>
      <xdr:spPr>
        <a:xfrm>
          <a:off x="2514600" y="8067675"/>
          <a:ext cx="438150" cy="18097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30~34</a:t>
          </a:r>
        </a:p>
      </xdr:txBody>
    </xdr:sp>
    <xdr:clientData/>
  </xdr:twoCellAnchor>
  <xdr:twoCellAnchor>
    <xdr:from>
      <xdr:col>4</xdr:col>
      <xdr:colOff>76200</xdr:colOff>
      <xdr:row>44</xdr:row>
      <xdr:rowOff>57150</xdr:rowOff>
    </xdr:from>
    <xdr:to>
      <xdr:col>4</xdr:col>
      <xdr:colOff>523875</xdr:colOff>
      <xdr:row>45</xdr:row>
      <xdr:rowOff>66675</xdr:rowOff>
    </xdr:to>
    <xdr:sp>
      <xdr:nvSpPr>
        <xdr:cNvPr id="20" name="テキスト ボックス 1"/>
        <xdr:cNvSpPr txBox="1">
          <a:spLocks noChangeArrowheads="1"/>
        </xdr:cNvSpPr>
      </xdr:nvSpPr>
      <xdr:spPr>
        <a:xfrm>
          <a:off x="2514600" y="7905750"/>
          <a:ext cx="447675" cy="18097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35~39</a:t>
          </a:r>
        </a:p>
      </xdr:txBody>
    </xdr:sp>
    <xdr:clientData/>
  </xdr:twoCellAnchor>
  <xdr:twoCellAnchor>
    <xdr:from>
      <xdr:col>4</xdr:col>
      <xdr:colOff>76200</xdr:colOff>
      <xdr:row>43</xdr:row>
      <xdr:rowOff>76200</xdr:rowOff>
    </xdr:from>
    <xdr:to>
      <xdr:col>4</xdr:col>
      <xdr:colOff>523875</xdr:colOff>
      <xdr:row>44</xdr:row>
      <xdr:rowOff>85725</xdr:rowOff>
    </xdr:to>
    <xdr:sp>
      <xdr:nvSpPr>
        <xdr:cNvPr id="21" name="テキスト ボックス 1"/>
        <xdr:cNvSpPr txBox="1">
          <a:spLocks noChangeArrowheads="1"/>
        </xdr:cNvSpPr>
      </xdr:nvSpPr>
      <xdr:spPr>
        <a:xfrm>
          <a:off x="2514600" y="7753350"/>
          <a:ext cx="447675" cy="18097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40~44</a:t>
          </a:r>
        </a:p>
      </xdr:txBody>
    </xdr:sp>
    <xdr:clientData/>
  </xdr:twoCellAnchor>
  <xdr:twoCellAnchor>
    <xdr:from>
      <xdr:col>4</xdr:col>
      <xdr:colOff>85725</xdr:colOff>
      <xdr:row>42</xdr:row>
      <xdr:rowOff>76200</xdr:rowOff>
    </xdr:from>
    <xdr:to>
      <xdr:col>4</xdr:col>
      <xdr:colOff>533400</xdr:colOff>
      <xdr:row>43</xdr:row>
      <xdr:rowOff>85725</xdr:rowOff>
    </xdr:to>
    <xdr:sp>
      <xdr:nvSpPr>
        <xdr:cNvPr id="22" name="テキスト ボックス 1"/>
        <xdr:cNvSpPr txBox="1">
          <a:spLocks noChangeArrowheads="1"/>
        </xdr:cNvSpPr>
      </xdr:nvSpPr>
      <xdr:spPr>
        <a:xfrm>
          <a:off x="2524125" y="7581900"/>
          <a:ext cx="447675" cy="18097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45~49</a:t>
          </a:r>
        </a:p>
      </xdr:txBody>
    </xdr:sp>
    <xdr:clientData/>
  </xdr:twoCellAnchor>
  <xdr:twoCellAnchor>
    <xdr:from>
      <xdr:col>4</xdr:col>
      <xdr:colOff>95250</xdr:colOff>
      <xdr:row>41</xdr:row>
      <xdr:rowOff>85725</xdr:rowOff>
    </xdr:from>
    <xdr:to>
      <xdr:col>4</xdr:col>
      <xdr:colOff>542925</xdr:colOff>
      <xdr:row>42</xdr:row>
      <xdr:rowOff>95250</xdr:rowOff>
    </xdr:to>
    <xdr:sp>
      <xdr:nvSpPr>
        <xdr:cNvPr id="23" name="テキスト ボックス 1"/>
        <xdr:cNvSpPr txBox="1">
          <a:spLocks noChangeArrowheads="1"/>
        </xdr:cNvSpPr>
      </xdr:nvSpPr>
      <xdr:spPr>
        <a:xfrm>
          <a:off x="2533650" y="7419975"/>
          <a:ext cx="447675" cy="18097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50~54</a:t>
          </a:r>
        </a:p>
      </xdr:txBody>
    </xdr:sp>
    <xdr:clientData/>
  </xdr:twoCellAnchor>
  <xdr:twoCellAnchor>
    <xdr:from>
      <xdr:col>4</xdr:col>
      <xdr:colOff>95250</xdr:colOff>
      <xdr:row>40</xdr:row>
      <xdr:rowOff>114300</xdr:rowOff>
    </xdr:from>
    <xdr:to>
      <xdr:col>4</xdr:col>
      <xdr:colOff>542925</xdr:colOff>
      <xdr:row>41</xdr:row>
      <xdr:rowOff>123825</xdr:rowOff>
    </xdr:to>
    <xdr:sp>
      <xdr:nvSpPr>
        <xdr:cNvPr id="24" name="テキスト ボックス 1"/>
        <xdr:cNvSpPr txBox="1">
          <a:spLocks noChangeArrowheads="1"/>
        </xdr:cNvSpPr>
      </xdr:nvSpPr>
      <xdr:spPr>
        <a:xfrm>
          <a:off x="2533650" y="7277100"/>
          <a:ext cx="447675" cy="18097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55~59</a:t>
          </a:r>
        </a:p>
      </xdr:txBody>
    </xdr:sp>
    <xdr:clientData/>
  </xdr:twoCellAnchor>
  <xdr:twoCellAnchor>
    <xdr:from>
      <xdr:col>4</xdr:col>
      <xdr:colOff>104775</xdr:colOff>
      <xdr:row>39</xdr:row>
      <xdr:rowOff>104775</xdr:rowOff>
    </xdr:from>
    <xdr:to>
      <xdr:col>4</xdr:col>
      <xdr:colOff>542925</xdr:colOff>
      <xdr:row>40</xdr:row>
      <xdr:rowOff>114300</xdr:rowOff>
    </xdr:to>
    <xdr:sp>
      <xdr:nvSpPr>
        <xdr:cNvPr id="25" name="テキスト ボックス 1"/>
        <xdr:cNvSpPr txBox="1">
          <a:spLocks noChangeArrowheads="1"/>
        </xdr:cNvSpPr>
      </xdr:nvSpPr>
      <xdr:spPr>
        <a:xfrm>
          <a:off x="2543175" y="7096125"/>
          <a:ext cx="438150" cy="18097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60~64</a:t>
          </a:r>
        </a:p>
      </xdr:txBody>
    </xdr:sp>
    <xdr:clientData/>
  </xdr:twoCellAnchor>
  <xdr:twoCellAnchor>
    <xdr:from>
      <xdr:col>4</xdr:col>
      <xdr:colOff>95250</xdr:colOff>
      <xdr:row>38</xdr:row>
      <xdr:rowOff>95250</xdr:rowOff>
    </xdr:from>
    <xdr:to>
      <xdr:col>4</xdr:col>
      <xdr:colOff>533400</xdr:colOff>
      <xdr:row>39</xdr:row>
      <xdr:rowOff>104775</xdr:rowOff>
    </xdr:to>
    <xdr:sp>
      <xdr:nvSpPr>
        <xdr:cNvPr id="26" name="テキスト ボックス 1"/>
        <xdr:cNvSpPr txBox="1">
          <a:spLocks noChangeArrowheads="1"/>
        </xdr:cNvSpPr>
      </xdr:nvSpPr>
      <xdr:spPr>
        <a:xfrm>
          <a:off x="2533650" y="6915150"/>
          <a:ext cx="438150" cy="18097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65~69</a:t>
          </a:r>
        </a:p>
      </xdr:txBody>
    </xdr:sp>
    <xdr:clientData/>
  </xdr:twoCellAnchor>
  <xdr:twoCellAnchor>
    <xdr:from>
      <xdr:col>4</xdr:col>
      <xdr:colOff>95250</xdr:colOff>
      <xdr:row>37</xdr:row>
      <xdr:rowOff>114300</xdr:rowOff>
    </xdr:from>
    <xdr:to>
      <xdr:col>4</xdr:col>
      <xdr:colOff>542925</xdr:colOff>
      <xdr:row>38</xdr:row>
      <xdr:rowOff>123825</xdr:rowOff>
    </xdr:to>
    <xdr:sp>
      <xdr:nvSpPr>
        <xdr:cNvPr id="27" name="テキスト ボックス 1"/>
        <xdr:cNvSpPr txBox="1">
          <a:spLocks noChangeArrowheads="1"/>
        </xdr:cNvSpPr>
      </xdr:nvSpPr>
      <xdr:spPr>
        <a:xfrm>
          <a:off x="2533650" y="6762750"/>
          <a:ext cx="447675" cy="18097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70~74</a:t>
          </a:r>
        </a:p>
      </xdr:txBody>
    </xdr:sp>
    <xdr:clientData/>
  </xdr:twoCellAnchor>
  <xdr:twoCellAnchor>
    <xdr:from>
      <xdr:col>4</xdr:col>
      <xdr:colOff>85725</xdr:colOff>
      <xdr:row>36</xdr:row>
      <xdr:rowOff>114300</xdr:rowOff>
    </xdr:from>
    <xdr:to>
      <xdr:col>4</xdr:col>
      <xdr:colOff>523875</xdr:colOff>
      <xdr:row>37</xdr:row>
      <xdr:rowOff>123825</xdr:rowOff>
    </xdr:to>
    <xdr:sp>
      <xdr:nvSpPr>
        <xdr:cNvPr id="28" name="テキスト ボックス 1"/>
        <xdr:cNvSpPr txBox="1">
          <a:spLocks noChangeArrowheads="1"/>
        </xdr:cNvSpPr>
      </xdr:nvSpPr>
      <xdr:spPr>
        <a:xfrm>
          <a:off x="2524125" y="6591300"/>
          <a:ext cx="438150" cy="18097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75~79</a:t>
          </a:r>
        </a:p>
      </xdr:txBody>
    </xdr:sp>
    <xdr:clientData/>
  </xdr:twoCellAnchor>
  <xdr:twoCellAnchor>
    <xdr:from>
      <xdr:col>4</xdr:col>
      <xdr:colOff>104775</xdr:colOff>
      <xdr:row>35</xdr:row>
      <xdr:rowOff>123825</xdr:rowOff>
    </xdr:from>
    <xdr:to>
      <xdr:col>4</xdr:col>
      <xdr:colOff>542925</xdr:colOff>
      <xdr:row>36</xdr:row>
      <xdr:rowOff>133350</xdr:rowOff>
    </xdr:to>
    <xdr:sp>
      <xdr:nvSpPr>
        <xdr:cNvPr id="29" name="テキスト ボックス 1"/>
        <xdr:cNvSpPr txBox="1">
          <a:spLocks noChangeArrowheads="1"/>
        </xdr:cNvSpPr>
      </xdr:nvSpPr>
      <xdr:spPr>
        <a:xfrm>
          <a:off x="2543175" y="6429375"/>
          <a:ext cx="438150" cy="18097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80~84</a:t>
          </a:r>
        </a:p>
      </xdr:txBody>
    </xdr:sp>
    <xdr:clientData/>
  </xdr:twoCellAnchor>
  <xdr:twoCellAnchor>
    <xdr:from>
      <xdr:col>4</xdr:col>
      <xdr:colOff>104775</xdr:colOff>
      <xdr:row>34</xdr:row>
      <xdr:rowOff>123825</xdr:rowOff>
    </xdr:from>
    <xdr:to>
      <xdr:col>4</xdr:col>
      <xdr:colOff>542925</xdr:colOff>
      <xdr:row>35</xdr:row>
      <xdr:rowOff>133350</xdr:rowOff>
    </xdr:to>
    <xdr:sp>
      <xdr:nvSpPr>
        <xdr:cNvPr id="30" name="テキスト ボックス 1"/>
        <xdr:cNvSpPr txBox="1">
          <a:spLocks noChangeArrowheads="1"/>
        </xdr:cNvSpPr>
      </xdr:nvSpPr>
      <xdr:spPr>
        <a:xfrm>
          <a:off x="2543175" y="6257925"/>
          <a:ext cx="438150" cy="18097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85~89</a:t>
          </a:r>
        </a:p>
      </xdr:txBody>
    </xdr:sp>
    <xdr:clientData/>
  </xdr:twoCellAnchor>
  <xdr:twoCellAnchor>
    <xdr:from>
      <xdr:col>4</xdr:col>
      <xdr:colOff>114300</xdr:colOff>
      <xdr:row>33</xdr:row>
      <xdr:rowOff>142875</xdr:rowOff>
    </xdr:from>
    <xdr:to>
      <xdr:col>4</xdr:col>
      <xdr:colOff>552450</xdr:colOff>
      <xdr:row>34</xdr:row>
      <xdr:rowOff>152400</xdr:rowOff>
    </xdr:to>
    <xdr:sp>
      <xdr:nvSpPr>
        <xdr:cNvPr id="31" name="テキスト ボックス 1"/>
        <xdr:cNvSpPr txBox="1">
          <a:spLocks noChangeArrowheads="1"/>
        </xdr:cNvSpPr>
      </xdr:nvSpPr>
      <xdr:spPr>
        <a:xfrm>
          <a:off x="2552700" y="6105525"/>
          <a:ext cx="438150" cy="18097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90~94</a:t>
          </a:r>
        </a:p>
      </xdr:txBody>
    </xdr:sp>
    <xdr:clientData/>
  </xdr:twoCellAnchor>
  <xdr:twoCellAnchor>
    <xdr:from>
      <xdr:col>4</xdr:col>
      <xdr:colOff>342900</xdr:colOff>
      <xdr:row>32</xdr:row>
      <xdr:rowOff>152400</xdr:rowOff>
    </xdr:from>
    <xdr:to>
      <xdr:col>5</xdr:col>
      <xdr:colOff>171450</xdr:colOff>
      <xdr:row>33</xdr:row>
      <xdr:rowOff>161925</xdr:rowOff>
    </xdr:to>
    <xdr:sp>
      <xdr:nvSpPr>
        <xdr:cNvPr id="32" name="テキスト ボックス 1"/>
        <xdr:cNvSpPr txBox="1">
          <a:spLocks noChangeArrowheads="1"/>
        </xdr:cNvSpPr>
      </xdr:nvSpPr>
      <xdr:spPr>
        <a:xfrm>
          <a:off x="2781300" y="5943600"/>
          <a:ext cx="438150" cy="18097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95~99</a:t>
          </a:r>
        </a:p>
      </xdr:txBody>
    </xdr:sp>
    <xdr:clientData/>
  </xdr:twoCellAnchor>
  <xdr:twoCellAnchor>
    <xdr:from>
      <xdr:col>4</xdr:col>
      <xdr:colOff>333375</xdr:colOff>
      <xdr:row>31</xdr:row>
      <xdr:rowOff>152400</xdr:rowOff>
    </xdr:from>
    <xdr:to>
      <xdr:col>5</xdr:col>
      <xdr:colOff>219075</xdr:colOff>
      <xdr:row>33</xdr:row>
      <xdr:rowOff>9525</xdr:rowOff>
    </xdr:to>
    <xdr:sp>
      <xdr:nvSpPr>
        <xdr:cNvPr id="33" name="テキスト ボックス 1"/>
        <xdr:cNvSpPr txBox="1">
          <a:spLocks noChangeArrowheads="1"/>
        </xdr:cNvSpPr>
      </xdr:nvSpPr>
      <xdr:spPr>
        <a:xfrm>
          <a:off x="2771775" y="5772150"/>
          <a:ext cx="495300" cy="20002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100</a:t>
          </a:r>
          <a:r>
            <a:rPr lang="en-US" cap="none" sz="600" b="0" i="0" u="none" baseline="0">
              <a:solidFill>
                <a:srgbClr val="000000"/>
              </a:solidFill>
              <a:latin typeface="ＭＳ Ｐゴシック"/>
              <a:ea typeface="ＭＳ Ｐゴシック"/>
              <a:cs typeface="ＭＳ Ｐゴシック"/>
            </a:rPr>
            <a:t>以上</a:t>
          </a:r>
        </a:p>
      </xdr:txBody>
    </xdr:sp>
    <xdr:clientData/>
  </xdr:twoCellAnchor>
  <xdr:twoCellAnchor>
    <xdr:from>
      <xdr:col>0</xdr:col>
      <xdr:colOff>419100</xdr:colOff>
      <xdr:row>5</xdr:row>
      <xdr:rowOff>47625</xdr:rowOff>
    </xdr:from>
    <xdr:to>
      <xdr:col>1</xdr:col>
      <xdr:colOff>190500</xdr:colOff>
      <xdr:row>6</xdr:row>
      <xdr:rowOff>76200</xdr:rowOff>
    </xdr:to>
    <xdr:sp>
      <xdr:nvSpPr>
        <xdr:cNvPr id="34" name="テキスト ボックス 1"/>
        <xdr:cNvSpPr txBox="1">
          <a:spLocks noChangeArrowheads="1"/>
        </xdr:cNvSpPr>
      </xdr:nvSpPr>
      <xdr:spPr>
        <a:xfrm>
          <a:off x="419100" y="981075"/>
          <a:ext cx="381000" cy="200025"/>
        </a:xfrm>
        <a:prstGeom prst="rect">
          <a:avLst/>
        </a:prstGeom>
        <a:noFill/>
        <a:ln w="9525" cmpd="sng">
          <a:noFill/>
        </a:ln>
      </xdr:spPr>
      <xdr:txBody>
        <a:bodyPr vertOverflow="clip" wrap="square"/>
        <a:p>
          <a:pPr algn="l">
            <a:defRPr/>
          </a:pPr>
          <a:r>
            <a:rPr lang="en-US" cap="none" sz="800" b="1" i="0" u="none" baseline="0">
              <a:solidFill>
                <a:srgbClr val="000000"/>
              </a:solidFill>
            </a:rPr>
            <a:t>（人）</a:t>
          </a:r>
        </a:p>
      </xdr:txBody>
    </xdr:sp>
    <xdr:clientData/>
  </xdr:twoCellAnchor>
  <xdr:twoCellAnchor>
    <xdr:from>
      <xdr:col>7</xdr:col>
      <xdr:colOff>466725</xdr:colOff>
      <xdr:row>5</xdr:row>
      <xdr:rowOff>19050</xdr:rowOff>
    </xdr:from>
    <xdr:to>
      <xdr:col>8</xdr:col>
      <xdr:colOff>342900</xdr:colOff>
      <xdr:row>6</xdr:row>
      <xdr:rowOff>47625</xdr:rowOff>
    </xdr:to>
    <xdr:sp>
      <xdr:nvSpPr>
        <xdr:cNvPr id="35" name="テキスト ボックス 1"/>
        <xdr:cNvSpPr txBox="1">
          <a:spLocks noChangeArrowheads="1"/>
        </xdr:cNvSpPr>
      </xdr:nvSpPr>
      <xdr:spPr>
        <a:xfrm>
          <a:off x="4733925" y="952500"/>
          <a:ext cx="485775" cy="200025"/>
        </a:xfrm>
        <a:prstGeom prst="rect">
          <a:avLst/>
        </a:prstGeom>
        <a:noFill/>
        <a:ln w="9525" cmpd="sng">
          <a:noFill/>
        </a:ln>
      </xdr:spPr>
      <xdr:txBody>
        <a:bodyPr vertOverflow="clip" wrap="square"/>
        <a:p>
          <a:pPr algn="l">
            <a:defRPr/>
          </a:pPr>
          <a:r>
            <a:rPr lang="en-US" cap="none" sz="800" b="1" i="0" u="none" baseline="0">
              <a:solidFill>
                <a:srgbClr val="000000"/>
              </a:solidFill>
            </a:rPr>
            <a:t>（世帯）</a:t>
          </a:r>
        </a:p>
      </xdr:txBody>
    </xdr:sp>
    <xdr:clientData/>
  </xdr:twoCellAnchor>
  <xdr:twoCellAnchor>
    <xdr:from>
      <xdr:col>8</xdr:col>
      <xdr:colOff>38100</xdr:colOff>
      <xdr:row>54</xdr:row>
      <xdr:rowOff>57150</xdr:rowOff>
    </xdr:from>
    <xdr:to>
      <xdr:col>8</xdr:col>
      <xdr:colOff>419100</xdr:colOff>
      <xdr:row>55</xdr:row>
      <xdr:rowOff>95250</xdr:rowOff>
    </xdr:to>
    <xdr:sp>
      <xdr:nvSpPr>
        <xdr:cNvPr id="36" name="テキスト ボックス 1"/>
        <xdr:cNvSpPr txBox="1">
          <a:spLocks noChangeArrowheads="1"/>
        </xdr:cNvSpPr>
      </xdr:nvSpPr>
      <xdr:spPr>
        <a:xfrm>
          <a:off x="4914900" y="9620250"/>
          <a:ext cx="381000" cy="228600"/>
        </a:xfrm>
        <a:prstGeom prst="rect">
          <a:avLst/>
        </a:prstGeom>
        <a:noFill/>
        <a:ln w="9525" cmpd="sng">
          <a:noFill/>
        </a:ln>
      </xdr:spPr>
      <xdr:txBody>
        <a:bodyPr vertOverflow="clip" wrap="square"/>
        <a:p>
          <a:pPr algn="l">
            <a:defRPr/>
          </a:pPr>
          <a:r>
            <a:rPr lang="en-US" cap="none" sz="800" b="1" i="0" u="none" baseline="0">
              <a:solidFill>
                <a:srgbClr val="000000"/>
              </a:solidFill>
            </a:rPr>
            <a:t>（人）</a:t>
          </a:r>
        </a:p>
      </xdr:txBody>
    </xdr:sp>
    <xdr:clientData/>
  </xdr:twoCellAnchor>
  <xdr:twoCellAnchor>
    <xdr:from>
      <xdr:col>2</xdr:col>
      <xdr:colOff>219075</xdr:colOff>
      <xdr:row>32</xdr:row>
      <xdr:rowOff>38100</xdr:rowOff>
    </xdr:from>
    <xdr:to>
      <xdr:col>2</xdr:col>
      <xdr:colOff>495300</xdr:colOff>
      <xdr:row>33</xdr:row>
      <xdr:rowOff>133350</xdr:rowOff>
    </xdr:to>
    <xdr:sp>
      <xdr:nvSpPr>
        <xdr:cNvPr id="37" name="テキスト ボックス 37"/>
        <xdr:cNvSpPr txBox="1">
          <a:spLocks noChangeArrowheads="1"/>
        </xdr:cNvSpPr>
      </xdr:nvSpPr>
      <xdr:spPr>
        <a:xfrm>
          <a:off x="1438275" y="5829300"/>
          <a:ext cx="276225" cy="2667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rPr>
            <a:t>男</a:t>
          </a:r>
        </a:p>
      </xdr:txBody>
    </xdr:sp>
    <xdr:clientData/>
  </xdr:twoCellAnchor>
  <xdr:twoCellAnchor>
    <xdr:from>
      <xdr:col>6</xdr:col>
      <xdr:colOff>114300</xdr:colOff>
      <xdr:row>32</xdr:row>
      <xdr:rowOff>19050</xdr:rowOff>
    </xdr:from>
    <xdr:to>
      <xdr:col>6</xdr:col>
      <xdr:colOff>400050</xdr:colOff>
      <xdr:row>33</xdr:row>
      <xdr:rowOff>114300</xdr:rowOff>
    </xdr:to>
    <xdr:sp>
      <xdr:nvSpPr>
        <xdr:cNvPr id="38" name="テキスト ボックス 1"/>
        <xdr:cNvSpPr txBox="1">
          <a:spLocks noChangeArrowheads="1"/>
        </xdr:cNvSpPr>
      </xdr:nvSpPr>
      <xdr:spPr>
        <a:xfrm>
          <a:off x="3771900" y="5810250"/>
          <a:ext cx="276225" cy="2667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rPr>
            <a:t>女</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5:T54"/>
  <sheetViews>
    <sheetView view="pageBreakPreview" zoomScaleSheetLayoutView="100" zoomScalePageLayoutView="0" workbookViewId="0" topLeftCell="A1">
      <selection activeCell="I23" sqref="I23"/>
    </sheetView>
  </sheetViews>
  <sheetFormatPr defaultColWidth="9.140625" defaultRowHeight="15"/>
  <cols>
    <col min="9" max="9" width="11.28125" style="0" customWidth="1"/>
  </cols>
  <sheetData>
    <row r="5" spans="2:3" ht="13.5">
      <c r="B5" t="s">
        <v>0</v>
      </c>
      <c r="C5" t="s">
        <v>1</v>
      </c>
    </row>
    <row r="6" spans="3:6" ht="13.5">
      <c r="C6" t="s">
        <v>2</v>
      </c>
      <c r="F6" t="s">
        <v>3</v>
      </c>
    </row>
    <row r="7" spans="3:20" ht="13.5">
      <c r="C7" t="s">
        <v>4</v>
      </c>
      <c r="D7" t="s">
        <v>5</v>
      </c>
      <c r="E7" t="s">
        <v>6</v>
      </c>
      <c r="Q7" s="1"/>
      <c r="R7" s="1"/>
      <c r="S7" s="1"/>
      <c r="T7" s="1"/>
    </row>
    <row r="8" spans="2:20" ht="13.5">
      <c r="B8" t="s">
        <v>41</v>
      </c>
      <c r="C8" s="1">
        <v>105590</v>
      </c>
      <c r="D8" s="1">
        <v>51525</v>
      </c>
      <c r="E8" s="1">
        <v>54065</v>
      </c>
      <c r="F8" s="1">
        <v>21919</v>
      </c>
      <c r="Q8" s="1"/>
      <c r="R8" s="1"/>
      <c r="S8" s="1"/>
      <c r="T8" s="1"/>
    </row>
    <row r="9" spans="2:20" ht="13.5">
      <c r="B9" t="s">
        <v>8</v>
      </c>
      <c r="C9" s="1">
        <v>117846</v>
      </c>
      <c r="D9" s="1">
        <v>57611</v>
      </c>
      <c r="E9" s="1">
        <v>60235</v>
      </c>
      <c r="F9" s="1">
        <v>31658</v>
      </c>
      <c r="Q9" s="1"/>
      <c r="R9" s="1"/>
      <c r="S9" s="1"/>
      <c r="T9" s="1"/>
    </row>
    <row r="10" spans="2:20" ht="13.5">
      <c r="B10" t="s">
        <v>9</v>
      </c>
      <c r="C10" s="1">
        <v>130997</v>
      </c>
      <c r="D10" s="1">
        <v>64724</v>
      </c>
      <c r="E10" s="1">
        <v>66273</v>
      </c>
      <c r="F10" s="1">
        <v>31467</v>
      </c>
      <c r="Q10" s="1"/>
      <c r="R10" s="1"/>
      <c r="S10" s="1"/>
      <c r="T10" s="1"/>
    </row>
    <row r="11" spans="2:20" ht="13.5">
      <c r="B11" t="s">
        <v>10</v>
      </c>
      <c r="C11" s="1">
        <v>147016</v>
      </c>
      <c r="D11" s="1">
        <v>72473</v>
      </c>
      <c r="E11" s="1">
        <v>74543</v>
      </c>
      <c r="F11" s="1">
        <v>37098</v>
      </c>
      <c r="Q11" s="1"/>
      <c r="R11" s="1"/>
      <c r="S11" s="1"/>
      <c r="T11" s="1"/>
    </row>
    <row r="12" spans="2:20" ht="13.5">
      <c r="B12" t="s">
        <v>11</v>
      </c>
      <c r="C12" s="1">
        <v>157084</v>
      </c>
      <c r="D12" s="1">
        <v>78111</v>
      </c>
      <c r="E12" s="1">
        <v>78973</v>
      </c>
      <c r="F12" s="1">
        <v>41995</v>
      </c>
      <c r="Q12" s="1"/>
      <c r="R12" s="1"/>
      <c r="S12" s="1"/>
      <c r="T12" s="1"/>
    </row>
    <row r="13" spans="2:20" ht="13.5">
      <c r="B13" t="s">
        <v>12</v>
      </c>
      <c r="C13" s="1">
        <v>162922</v>
      </c>
      <c r="D13" s="1">
        <v>80821</v>
      </c>
      <c r="E13" s="1">
        <v>82101</v>
      </c>
      <c r="F13" s="1">
        <v>44147</v>
      </c>
      <c r="Q13" s="1"/>
      <c r="R13" s="1"/>
      <c r="S13" s="1"/>
      <c r="T13" s="1"/>
    </row>
    <row r="14" spans="2:20" ht="13.5">
      <c r="B14" t="s">
        <v>13</v>
      </c>
      <c r="C14" s="1">
        <v>168796</v>
      </c>
      <c r="D14" s="1">
        <v>83925</v>
      </c>
      <c r="E14" s="1">
        <v>84871</v>
      </c>
      <c r="F14" s="1">
        <v>48599</v>
      </c>
      <c r="Q14" s="1"/>
      <c r="R14" s="1"/>
      <c r="S14" s="1"/>
      <c r="T14" s="1"/>
    </row>
    <row r="15" spans="2:20" ht="13.5">
      <c r="B15" t="s">
        <v>14</v>
      </c>
      <c r="C15" s="1">
        <v>172509</v>
      </c>
      <c r="D15" s="1">
        <v>85601</v>
      </c>
      <c r="E15" s="1">
        <v>86908</v>
      </c>
      <c r="F15" s="1">
        <v>52556</v>
      </c>
      <c r="Q15" s="1"/>
      <c r="R15" s="1"/>
      <c r="S15" s="1"/>
      <c r="T15" s="1"/>
    </row>
    <row r="16" spans="2:20" ht="13.5">
      <c r="B16" t="s">
        <v>15</v>
      </c>
      <c r="C16" s="1">
        <v>176698</v>
      </c>
      <c r="D16" s="1">
        <v>87716</v>
      </c>
      <c r="E16" s="1">
        <v>88982</v>
      </c>
      <c r="F16" s="1">
        <v>56961</v>
      </c>
      <c r="Q16" s="1"/>
      <c r="R16" s="1"/>
      <c r="S16" s="1"/>
      <c r="T16" s="1"/>
    </row>
    <row r="17" spans="2:20" ht="13.5">
      <c r="B17" t="s">
        <v>16</v>
      </c>
      <c r="C17" s="1">
        <v>181444</v>
      </c>
      <c r="D17" s="1">
        <v>90367</v>
      </c>
      <c r="E17" s="1">
        <v>91077</v>
      </c>
      <c r="F17" s="1">
        <v>61777</v>
      </c>
      <c r="Q17" s="1"/>
      <c r="R17" s="1"/>
      <c r="S17" s="1"/>
      <c r="T17" s="1"/>
    </row>
    <row r="18" spans="2:6" ht="13.5">
      <c r="B18" t="s">
        <v>7</v>
      </c>
      <c r="C18" s="1">
        <v>181928</v>
      </c>
      <c r="D18" s="1">
        <v>90328</v>
      </c>
      <c r="E18" s="1">
        <v>91600</v>
      </c>
      <c r="F18" s="1">
        <v>64904</v>
      </c>
    </row>
    <row r="19" spans="2:6" ht="13.5">
      <c r="B19" t="s">
        <v>40</v>
      </c>
      <c r="C19" s="1">
        <v>182436</v>
      </c>
      <c r="D19" s="1"/>
      <c r="E19" s="1"/>
      <c r="F19" s="1">
        <v>67976</v>
      </c>
    </row>
    <row r="32" spans="2:3" ht="13.5">
      <c r="B32" t="s">
        <v>17</v>
      </c>
      <c r="C32" t="s">
        <v>1</v>
      </c>
    </row>
    <row r="33" spans="3:5" ht="13.5">
      <c r="C33" t="s">
        <v>18</v>
      </c>
      <c r="D33" t="s">
        <v>5</v>
      </c>
      <c r="E33" t="s">
        <v>6</v>
      </c>
    </row>
    <row r="34" spans="2:8" ht="13.5">
      <c r="B34" t="s">
        <v>19</v>
      </c>
      <c r="C34" s="1">
        <v>8271</v>
      </c>
      <c r="D34" s="1">
        <v>-4226</v>
      </c>
      <c r="E34" s="1">
        <v>4045</v>
      </c>
      <c r="F34" s="1"/>
      <c r="G34" s="1"/>
      <c r="H34" s="1"/>
    </row>
    <row r="35" spans="2:8" ht="13.5">
      <c r="B35" t="s">
        <v>20</v>
      </c>
      <c r="C35" s="1">
        <v>8810</v>
      </c>
      <c r="D35" s="1">
        <v>-4493</v>
      </c>
      <c r="E35" s="1">
        <v>4317</v>
      </c>
      <c r="F35" s="1"/>
      <c r="G35" s="1"/>
      <c r="H35" s="1"/>
    </row>
    <row r="36" spans="2:8" ht="13.5">
      <c r="B36" t="s">
        <v>21</v>
      </c>
      <c r="C36" s="1">
        <v>9072</v>
      </c>
      <c r="D36" s="1">
        <v>-4626</v>
      </c>
      <c r="E36" s="1">
        <v>4446</v>
      </c>
      <c r="F36" s="1"/>
      <c r="G36" s="1"/>
      <c r="H36" s="1"/>
    </row>
    <row r="37" spans="2:8" ht="13.5">
      <c r="B37" t="s">
        <v>22</v>
      </c>
      <c r="C37" s="1">
        <v>9346</v>
      </c>
      <c r="D37" s="1">
        <v>-4874</v>
      </c>
      <c r="E37" s="1">
        <v>4472</v>
      </c>
      <c r="F37" s="1"/>
      <c r="G37" s="1"/>
      <c r="H37" s="1"/>
    </row>
    <row r="38" spans="2:8" ht="13.5">
      <c r="B38" t="s">
        <v>23</v>
      </c>
      <c r="C38" s="1">
        <v>8488</v>
      </c>
      <c r="D38" s="1">
        <v>-4395</v>
      </c>
      <c r="E38" s="1">
        <v>4093</v>
      </c>
      <c r="F38" s="1"/>
      <c r="G38" s="1"/>
      <c r="H38" s="1"/>
    </row>
    <row r="39" spans="2:8" ht="13.5">
      <c r="B39" t="s">
        <v>24</v>
      </c>
      <c r="C39" s="1">
        <v>9647</v>
      </c>
      <c r="D39" s="1">
        <v>-5119</v>
      </c>
      <c r="E39" s="1">
        <v>4528</v>
      </c>
      <c r="F39" s="1"/>
      <c r="G39" s="1"/>
      <c r="H39" s="1"/>
    </row>
    <row r="40" spans="2:8" ht="13.5">
      <c r="B40" t="s">
        <v>25</v>
      </c>
      <c r="C40" s="1">
        <v>10742</v>
      </c>
      <c r="D40" s="1">
        <v>-5634</v>
      </c>
      <c r="E40" s="1">
        <v>6108</v>
      </c>
      <c r="F40" s="1"/>
      <c r="G40" s="1"/>
      <c r="H40" s="1"/>
    </row>
    <row r="41" spans="2:8" ht="13.5">
      <c r="B41" t="s">
        <v>26</v>
      </c>
      <c r="C41" s="1">
        <v>12212</v>
      </c>
      <c r="D41" s="1">
        <v>-6329</v>
      </c>
      <c r="E41" s="1">
        <v>5883</v>
      </c>
      <c r="F41" s="1"/>
      <c r="G41" s="1"/>
      <c r="H41" s="1"/>
    </row>
    <row r="42" spans="2:8" ht="13.5">
      <c r="B42" t="s">
        <v>27</v>
      </c>
      <c r="C42" s="1">
        <v>15028</v>
      </c>
      <c r="D42" s="1">
        <v>-7832</v>
      </c>
      <c r="E42" s="1">
        <v>7196</v>
      </c>
      <c r="F42" s="1"/>
      <c r="G42" s="1"/>
      <c r="H42" s="1"/>
    </row>
    <row r="43" spans="2:8" ht="13.5">
      <c r="B43" t="s">
        <v>28</v>
      </c>
      <c r="C43" s="1">
        <v>12266</v>
      </c>
      <c r="D43" s="1">
        <v>-6425</v>
      </c>
      <c r="E43" s="1">
        <v>5841</v>
      </c>
      <c r="F43" s="1"/>
      <c r="G43" s="1"/>
      <c r="H43" s="1"/>
    </row>
    <row r="44" spans="2:8" ht="13.5">
      <c r="B44" t="s">
        <v>29</v>
      </c>
      <c r="C44" s="1">
        <v>11044</v>
      </c>
      <c r="D44" s="1">
        <v>-5641</v>
      </c>
      <c r="E44" s="1">
        <v>5403</v>
      </c>
      <c r="F44" s="1"/>
      <c r="G44" s="1"/>
      <c r="H44" s="1"/>
    </row>
    <row r="45" spans="2:8" ht="13.5">
      <c r="B45" t="s">
        <v>30</v>
      </c>
      <c r="C45" s="1">
        <v>10250</v>
      </c>
      <c r="D45" s="1">
        <v>-5063</v>
      </c>
      <c r="E45" s="1">
        <v>5187</v>
      </c>
      <c r="F45" s="1"/>
      <c r="G45" s="1"/>
      <c r="H45" s="1"/>
    </row>
    <row r="46" spans="2:8" ht="13.5">
      <c r="B46" t="s">
        <v>31</v>
      </c>
      <c r="C46" s="1">
        <v>11180</v>
      </c>
      <c r="D46" s="1">
        <v>-5447</v>
      </c>
      <c r="E46" s="1">
        <v>5733</v>
      </c>
      <c r="F46" s="1"/>
      <c r="G46" s="1"/>
      <c r="H46" s="1"/>
    </row>
    <row r="47" spans="2:8" ht="13.5">
      <c r="B47" t="s">
        <v>32</v>
      </c>
      <c r="C47" s="1">
        <v>13774</v>
      </c>
      <c r="D47" s="1">
        <v>-6652</v>
      </c>
      <c r="E47" s="1">
        <v>7122</v>
      </c>
      <c r="F47" s="1"/>
      <c r="G47" s="1"/>
      <c r="H47" s="1"/>
    </row>
    <row r="48" spans="2:8" ht="13.5">
      <c r="B48" t="s">
        <v>33</v>
      </c>
      <c r="C48" s="1">
        <v>10992</v>
      </c>
      <c r="D48" s="1">
        <v>-5375</v>
      </c>
      <c r="E48" s="1">
        <v>5617</v>
      </c>
      <c r="F48" s="1"/>
      <c r="G48" s="1"/>
      <c r="H48" s="1"/>
    </row>
    <row r="49" spans="2:8" ht="13.5">
      <c r="B49" t="s">
        <v>34</v>
      </c>
      <c r="C49" s="1">
        <v>8441</v>
      </c>
      <c r="D49" s="1">
        <v>-3790</v>
      </c>
      <c r="E49" s="1">
        <v>4651</v>
      </c>
      <c r="F49" s="1"/>
      <c r="G49" s="1"/>
      <c r="H49" s="1"/>
    </row>
    <row r="50" spans="2:8" ht="13.5">
      <c r="B50" t="s">
        <v>35</v>
      </c>
      <c r="C50" s="1">
        <v>6063</v>
      </c>
      <c r="D50" s="1">
        <v>-2589</v>
      </c>
      <c r="E50" s="1">
        <v>3474</v>
      </c>
      <c r="F50" s="1"/>
      <c r="G50" s="1"/>
      <c r="H50" s="1"/>
    </row>
    <row r="51" spans="2:8" ht="13.5">
      <c r="B51" t="s">
        <v>36</v>
      </c>
      <c r="C51" s="1">
        <v>3820</v>
      </c>
      <c r="D51">
        <v>-1312</v>
      </c>
      <c r="E51" s="1">
        <v>2508</v>
      </c>
      <c r="F51" s="1"/>
      <c r="G51" s="1"/>
      <c r="H51" s="1"/>
    </row>
    <row r="52" spans="2:8" ht="13.5">
      <c r="B52" t="s">
        <v>37</v>
      </c>
      <c r="C52" s="1">
        <v>1603</v>
      </c>
      <c r="D52">
        <v>-396</v>
      </c>
      <c r="E52" s="1">
        <v>1207</v>
      </c>
      <c r="F52" s="1"/>
      <c r="G52" s="1"/>
      <c r="H52" s="1"/>
    </row>
    <row r="53" spans="2:8" ht="13.5">
      <c r="B53" t="s">
        <v>38</v>
      </c>
      <c r="C53">
        <v>493</v>
      </c>
      <c r="D53">
        <v>-97</v>
      </c>
      <c r="E53" s="1">
        <v>396</v>
      </c>
      <c r="F53" s="1"/>
      <c r="G53" s="1"/>
      <c r="H53" s="1"/>
    </row>
    <row r="54" spans="2:8" ht="13.5">
      <c r="B54" t="s">
        <v>39</v>
      </c>
      <c r="C54">
        <v>70</v>
      </c>
      <c r="D54">
        <v>-10</v>
      </c>
      <c r="E54">
        <v>60</v>
      </c>
      <c r="F54" s="1"/>
      <c r="H54" s="1"/>
    </row>
  </sheetData>
  <sheetProtection/>
  <printOptions horizontalCentered="1"/>
  <pageMargins left="0.7086614173228347" right="0.7086614173228347" top="0.7480314960629921" bottom="0.7480314960629921" header="0.31496062992125984" footer="0.31496062992125984"/>
  <pageSetup horizontalDpi="600" verticalDpi="600" orientation="portrait" paperSize="9" r:id="rId2"/>
  <headerFooter>
    <oddHeader>&amp;R
人口－１２</oddHeader>
  </headerFooter>
  <drawing r:id="rId1"/>
</worksheet>
</file>

<file path=xl/worksheets/sheet2.xml><?xml version="1.0" encoding="utf-8"?>
<worksheet xmlns="http://schemas.openxmlformats.org/spreadsheetml/2006/main" xmlns:r="http://schemas.openxmlformats.org/officeDocument/2006/relationships">
  <dimension ref="A1:P46"/>
  <sheetViews>
    <sheetView view="pageBreakPreview" zoomScaleSheetLayoutView="100" zoomScalePageLayoutView="0" workbookViewId="0" topLeftCell="A1">
      <selection activeCell="E9" sqref="E9"/>
    </sheetView>
  </sheetViews>
  <sheetFormatPr defaultColWidth="9.140625" defaultRowHeight="15"/>
  <cols>
    <col min="1" max="1" width="19.7109375" style="67" customWidth="1"/>
    <col min="2" max="3" width="13.7109375" style="67" customWidth="1"/>
    <col min="4" max="4" width="9.8515625" style="67" customWidth="1"/>
    <col min="5" max="6" width="13.7109375" style="67" customWidth="1"/>
    <col min="7" max="7" width="10.00390625" style="67" customWidth="1"/>
    <col min="8" max="8" width="4.8515625" style="67" customWidth="1"/>
    <col min="9" max="16384" width="9.00390625" style="67" customWidth="1"/>
  </cols>
  <sheetData>
    <row r="1" spans="1:16" s="5" customFormat="1" ht="15" customHeight="1">
      <c r="A1" s="2"/>
      <c r="B1" s="3"/>
      <c r="C1" s="3"/>
      <c r="D1" s="3"/>
      <c r="E1" s="3"/>
      <c r="F1" s="3"/>
      <c r="G1" s="3"/>
      <c r="H1" s="4"/>
      <c r="I1" s="4"/>
      <c r="J1" s="4"/>
      <c r="K1" s="4"/>
      <c r="L1" s="4"/>
      <c r="M1" s="4"/>
      <c r="N1" s="4"/>
      <c r="O1" s="4"/>
      <c r="P1" s="4"/>
    </row>
    <row r="2" spans="1:16" s="5" customFormat="1" ht="15" customHeight="1">
      <c r="A2" s="6"/>
      <c r="B2" s="3"/>
      <c r="C2" s="3"/>
      <c r="D2" s="3"/>
      <c r="E2" s="3"/>
      <c r="F2" s="3"/>
      <c r="G2" s="3"/>
      <c r="H2" s="4"/>
      <c r="I2" s="4"/>
      <c r="J2" s="4"/>
      <c r="K2" s="4"/>
      <c r="L2" s="4"/>
      <c r="M2" s="4"/>
      <c r="N2" s="4"/>
      <c r="O2" s="4"/>
      <c r="P2" s="4"/>
    </row>
    <row r="3" spans="1:16" s="5" customFormat="1" ht="18.75" customHeight="1" thickBot="1">
      <c r="A3" s="7" t="s">
        <v>42</v>
      </c>
      <c r="B3" s="3"/>
      <c r="C3" s="3"/>
      <c r="D3" s="3"/>
      <c r="E3" s="3"/>
      <c r="F3" s="3"/>
      <c r="G3" s="3"/>
      <c r="H3" s="4"/>
      <c r="I3" s="4"/>
      <c r="J3" s="4"/>
      <c r="K3" s="4"/>
      <c r="L3" s="4"/>
      <c r="M3" s="4"/>
      <c r="N3" s="4"/>
      <c r="O3" s="4"/>
      <c r="P3" s="4"/>
    </row>
    <row r="4" spans="1:16" s="5" customFormat="1" ht="19.5" customHeight="1">
      <c r="A4" s="349" t="s">
        <v>43</v>
      </c>
      <c r="B4" s="351" t="s">
        <v>44</v>
      </c>
      <c r="C4" s="352"/>
      <c r="D4" s="352"/>
      <c r="E4" s="352" t="s">
        <v>45</v>
      </c>
      <c r="F4" s="352"/>
      <c r="G4" s="353"/>
      <c r="H4" s="4"/>
      <c r="I4" s="4"/>
      <c r="J4" s="4"/>
      <c r="K4" s="4"/>
      <c r="L4" s="4"/>
      <c r="M4" s="4"/>
      <c r="N4" s="4"/>
      <c r="O4" s="4"/>
      <c r="P4" s="4"/>
    </row>
    <row r="5" spans="1:16" s="5" customFormat="1" ht="19.5" customHeight="1" thickBot="1">
      <c r="A5" s="350"/>
      <c r="B5" s="8" t="s">
        <v>46</v>
      </c>
      <c r="C5" s="9" t="s">
        <v>47</v>
      </c>
      <c r="D5" s="10" t="s">
        <v>48</v>
      </c>
      <c r="E5" s="9" t="s">
        <v>46</v>
      </c>
      <c r="F5" s="9" t="s">
        <v>47</v>
      </c>
      <c r="G5" s="11" t="s">
        <v>48</v>
      </c>
      <c r="H5" s="4"/>
      <c r="I5" s="4"/>
      <c r="J5" s="4"/>
      <c r="K5" s="4"/>
      <c r="L5" s="4"/>
      <c r="M5" s="4"/>
      <c r="N5" s="4"/>
      <c r="O5" s="4"/>
      <c r="P5" s="4"/>
    </row>
    <row r="6" spans="1:16" s="5" customFormat="1" ht="30" customHeight="1" thickTop="1">
      <c r="A6" s="12" t="s">
        <v>49</v>
      </c>
      <c r="B6" s="13">
        <f>SUM(B7:B8)</f>
        <v>128057352</v>
      </c>
      <c r="C6" s="14">
        <v>127094745</v>
      </c>
      <c r="D6" s="15">
        <f>C6/B6*100-100</f>
        <v>-0.7516999102089841</v>
      </c>
      <c r="E6" s="14">
        <f>SUM(E7:E8)</f>
        <v>7410719</v>
      </c>
      <c r="F6" s="14">
        <v>7483128</v>
      </c>
      <c r="G6" s="16">
        <f>F6/E6*100-100</f>
        <v>0.9770846796377128</v>
      </c>
      <c r="H6" s="4"/>
      <c r="I6" s="4"/>
      <c r="J6" s="4"/>
      <c r="K6" s="4"/>
      <c r="L6" s="4"/>
      <c r="M6" s="4"/>
      <c r="N6" s="4"/>
      <c r="O6" s="4"/>
      <c r="P6" s="4"/>
    </row>
    <row r="7" spans="1:16" s="5" customFormat="1" ht="30" customHeight="1">
      <c r="A7" s="17" t="s">
        <v>50</v>
      </c>
      <c r="B7" s="18">
        <v>62327737</v>
      </c>
      <c r="C7" s="19">
        <v>61841738</v>
      </c>
      <c r="D7" s="20">
        <f aca="true" t="shared" si="0" ref="D7:D26">C7/B7*100-100</f>
        <v>-0.7797475464254404</v>
      </c>
      <c r="E7" s="19">
        <v>3704220</v>
      </c>
      <c r="F7" s="19">
        <v>3740844</v>
      </c>
      <c r="G7" s="21">
        <f aca="true" t="shared" si="1" ref="G7:G26">F7/E7*100-100</f>
        <v>0.9887101738017776</v>
      </c>
      <c r="H7" s="4"/>
      <c r="I7" s="4"/>
      <c r="J7" s="4"/>
      <c r="K7" s="4"/>
      <c r="L7" s="4"/>
      <c r="M7" s="4"/>
      <c r="N7" s="4"/>
      <c r="O7" s="4"/>
      <c r="P7" s="4"/>
    </row>
    <row r="8" spans="1:16" s="5" customFormat="1" ht="30" customHeight="1">
      <c r="A8" s="22" t="s">
        <v>51</v>
      </c>
      <c r="B8" s="23">
        <v>65729615</v>
      </c>
      <c r="C8" s="24">
        <v>65253007</v>
      </c>
      <c r="D8" s="25">
        <f t="shared" si="0"/>
        <v>-0.7251038972311079</v>
      </c>
      <c r="E8" s="24">
        <v>3706499</v>
      </c>
      <c r="F8" s="24">
        <v>3742284</v>
      </c>
      <c r="G8" s="26">
        <f t="shared" si="1"/>
        <v>0.9654663335940512</v>
      </c>
      <c r="H8" s="4"/>
      <c r="I8" s="4"/>
      <c r="J8" s="4"/>
      <c r="K8" s="4"/>
      <c r="L8" s="4"/>
      <c r="M8" s="4"/>
      <c r="N8" s="4"/>
      <c r="O8" s="4"/>
      <c r="P8" s="4"/>
    </row>
    <row r="9" spans="1:16" s="5" customFormat="1" ht="30" customHeight="1">
      <c r="A9" s="27" t="s">
        <v>52</v>
      </c>
      <c r="B9" s="28">
        <v>1648037</v>
      </c>
      <c r="C9" s="29">
        <v>1752368</v>
      </c>
      <c r="D9" s="30">
        <f t="shared" si="0"/>
        <v>6.330622431413872</v>
      </c>
      <c r="E9" s="29">
        <v>160228</v>
      </c>
      <c r="F9" s="29">
        <v>166150</v>
      </c>
      <c r="G9" s="31">
        <f t="shared" si="1"/>
        <v>3.695983223905941</v>
      </c>
      <c r="H9" s="4"/>
      <c r="I9" s="4"/>
      <c r="J9" s="4"/>
      <c r="K9" s="4"/>
      <c r="L9" s="4"/>
      <c r="M9" s="4"/>
      <c r="N9" s="4"/>
      <c r="O9" s="4"/>
      <c r="P9" s="4"/>
    </row>
    <row r="10" spans="1:16" s="5" customFormat="1" ht="30" customHeight="1">
      <c r="A10" s="27" t="s">
        <v>53</v>
      </c>
      <c r="B10" s="28">
        <v>51950504</v>
      </c>
      <c r="C10" s="29">
        <v>53448685</v>
      </c>
      <c r="D10" s="30">
        <f t="shared" si="0"/>
        <v>2.8838623009316677</v>
      </c>
      <c r="E10" s="29">
        <v>2933802</v>
      </c>
      <c r="F10" s="29">
        <v>3063833</v>
      </c>
      <c r="G10" s="31">
        <f t="shared" si="1"/>
        <v>4.432166860612966</v>
      </c>
      <c r="H10" s="4"/>
      <c r="I10" s="4"/>
      <c r="J10" s="4"/>
      <c r="K10" s="4"/>
      <c r="L10" s="4"/>
      <c r="M10" s="4"/>
      <c r="N10" s="4"/>
      <c r="O10" s="4"/>
      <c r="P10" s="4"/>
    </row>
    <row r="11" spans="1:16" s="5" customFormat="1" ht="30" customHeight="1">
      <c r="A11" s="27" t="s">
        <v>54</v>
      </c>
      <c r="B11" s="32">
        <v>377950.1</v>
      </c>
      <c r="C11" s="33">
        <v>377970.75</v>
      </c>
      <c r="D11" s="30">
        <f t="shared" si="0"/>
        <v>0.005463684227109411</v>
      </c>
      <c r="E11" s="33">
        <v>5165.04</v>
      </c>
      <c r="F11" s="33">
        <v>5172.48</v>
      </c>
      <c r="G11" s="31">
        <f t="shared" si="1"/>
        <v>0.14404535105245486</v>
      </c>
      <c r="H11" s="4"/>
      <c r="I11" s="4"/>
      <c r="J11" s="4"/>
      <c r="K11" s="4"/>
      <c r="L11" s="4"/>
      <c r="M11" s="4"/>
      <c r="N11" s="4"/>
      <c r="O11" s="4"/>
      <c r="P11" s="4"/>
    </row>
    <row r="12" spans="1:16" s="5" customFormat="1" ht="30" customHeight="1" thickBot="1">
      <c r="A12" s="34" t="s">
        <v>55</v>
      </c>
      <c r="B12" s="35">
        <v>343.4</v>
      </c>
      <c r="C12" s="36">
        <v>340.8</v>
      </c>
      <c r="D12" s="37">
        <f t="shared" si="0"/>
        <v>-0.7571345369831022</v>
      </c>
      <c r="E12" s="36">
        <v>1434.8</v>
      </c>
      <c r="F12" s="36">
        <v>1446.7</v>
      </c>
      <c r="G12" s="38">
        <f t="shared" si="1"/>
        <v>0.8293838862559255</v>
      </c>
      <c r="H12" s="4"/>
      <c r="I12" s="4"/>
      <c r="J12" s="4"/>
      <c r="K12" s="4"/>
      <c r="L12" s="4"/>
      <c r="M12" s="4"/>
      <c r="N12" s="4"/>
      <c r="O12" s="4"/>
      <c r="P12" s="4"/>
    </row>
    <row r="13" spans="1:16" s="5" customFormat="1" ht="30" customHeight="1">
      <c r="A13" s="39" t="s">
        <v>56</v>
      </c>
      <c r="B13" s="40">
        <f>SUM(B20,B17,B14,B23)</f>
        <v>128057352</v>
      </c>
      <c r="C13" s="41">
        <v>127094745</v>
      </c>
      <c r="D13" s="42">
        <f t="shared" si="0"/>
        <v>-0.7516999102089841</v>
      </c>
      <c r="E13" s="41">
        <f>SUM(E20,E17,E14,E23)</f>
        <v>7410719</v>
      </c>
      <c r="F13" s="41">
        <v>7483128</v>
      </c>
      <c r="G13" s="43">
        <f t="shared" si="1"/>
        <v>0.9770846796377128</v>
      </c>
      <c r="H13" s="4"/>
      <c r="I13" s="4"/>
      <c r="J13" s="4"/>
      <c r="K13" s="4"/>
      <c r="L13" s="4"/>
      <c r="M13" s="4"/>
      <c r="N13" s="4"/>
      <c r="O13" s="4"/>
      <c r="P13" s="4"/>
    </row>
    <row r="14" spans="1:16" s="5" customFormat="1" ht="30" customHeight="1">
      <c r="A14" s="44" t="s">
        <v>57</v>
      </c>
      <c r="B14" s="45">
        <f>SUM(B15:B16)</f>
        <v>16803444</v>
      </c>
      <c r="C14" s="46">
        <v>15886810</v>
      </c>
      <c r="D14" s="47">
        <f t="shared" si="0"/>
        <v>-5.455036479426482</v>
      </c>
      <c r="E14" s="46">
        <f>SUM(E15:E16)</f>
        <v>1065254</v>
      </c>
      <c r="F14" s="46">
        <v>1022532</v>
      </c>
      <c r="G14" s="48">
        <f t="shared" si="1"/>
        <v>-4.010498904486624</v>
      </c>
      <c r="H14" s="4"/>
      <c r="I14" s="4"/>
      <c r="J14" s="4"/>
      <c r="K14" s="4"/>
      <c r="L14" s="4"/>
      <c r="M14" s="4"/>
      <c r="N14" s="4"/>
      <c r="O14" s="4"/>
      <c r="P14" s="4"/>
    </row>
    <row r="15" spans="1:16" s="5" customFormat="1" ht="30" customHeight="1">
      <c r="A15" s="17" t="s">
        <v>50</v>
      </c>
      <c r="B15" s="18">
        <v>8602329</v>
      </c>
      <c r="C15" s="19">
        <v>8133536</v>
      </c>
      <c r="D15" s="20">
        <f t="shared" si="0"/>
        <v>-5.449605566120525</v>
      </c>
      <c r="E15" s="19">
        <v>545767</v>
      </c>
      <c r="F15" s="19">
        <v>524531</v>
      </c>
      <c r="G15" s="21">
        <f t="shared" si="1"/>
        <v>-3.891037750541898</v>
      </c>
      <c r="H15" s="4"/>
      <c r="I15" s="4"/>
      <c r="J15" s="4"/>
      <c r="K15" s="4"/>
      <c r="L15" s="4"/>
      <c r="M15" s="4"/>
      <c r="N15" s="4"/>
      <c r="O15" s="4"/>
      <c r="P15" s="4"/>
    </row>
    <row r="16" spans="1:16" s="5" customFormat="1" ht="30" customHeight="1">
      <c r="A16" s="22" t="s">
        <v>51</v>
      </c>
      <c r="B16" s="23">
        <v>8201115</v>
      </c>
      <c r="C16" s="24">
        <v>7753274</v>
      </c>
      <c r="D16" s="25">
        <f t="shared" si="0"/>
        <v>-5.460733083245387</v>
      </c>
      <c r="E16" s="24">
        <v>519487</v>
      </c>
      <c r="F16" s="24">
        <v>498001</v>
      </c>
      <c r="G16" s="26">
        <f t="shared" si="1"/>
        <v>-4.136003403357549</v>
      </c>
      <c r="H16" s="4"/>
      <c r="I16" s="4"/>
      <c r="J16" s="4"/>
      <c r="K16" s="4"/>
      <c r="L16" s="4"/>
      <c r="M16" s="4"/>
      <c r="N16" s="4"/>
      <c r="O16" s="4"/>
      <c r="P16" s="4"/>
    </row>
    <row r="17" spans="1:16" s="5" customFormat="1" ht="30" customHeight="1">
      <c r="A17" s="44" t="s">
        <v>58</v>
      </c>
      <c r="B17" s="45">
        <f>SUM(B18:B19)</f>
        <v>81031800</v>
      </c>
      <c r="C17" s="46">
        <v>76288736</v>
      </c>
      <c r="D17" s="47">
        <f t="shared" si="0"/>
        <v>-5.853336591313536</v>
      </c>
      <c r="E17" s="46">
        <f>SUM(E18:E19)</f>
        <v>4791445</v>
      </c>
      <c r="F17" s="46">
        <v>4618657</v>
      </c>
      <c r="G17" s="38">
        <f t="shared" si="1"/>
        <v>-3.6061772596784465</v>
      </c>
      <c r="H17" s="4"/>
      <c r="I17" s="4"/>
      <c r="J17" s="4"/>
      <c r="K17" s="4"/>
      <c r="L17" s="4"/>
      <c r="M17" s="4"/>
      <c r="N17" s="4"/>
      <c r="O17" s="4"/>
      <c r="P17" s="4"/>
    </row>
    <row r="18" spans="1:16" s="5" customFormat="1" ht="30" customHeight="1">
      <c r="A18" s="17" t="s">
        <v>50</v>
      </c>
      <c r="B18" s="18">
        <v>40684202</v>
      </c>
      <c r="C18" s="19">
        <v>38394322</v>
      </c>
      <c r="D18" s="20">
        <f t="shared" si="0"/>
        <v>-5.628425500394471</v>
      </c>
      <c r="E18" s="19">
        <v>2457337</v>
      </c>
      <c r="F18" s="19">
        <v>2380978</v>
      </c>
      <c r="G18" s="21">
        <f t="shared" si="1"/>
        <v>-3.107388201129922</v>
      </c>
      <c r="H18" s="4"/>
      <c r="I18" s="4"/>
      <c r="J18" s="4"/>
      <c r="K18" s="4"/>
      <c r="L18" s="4"/>
      <c r="M18" s="4"/>
      <c r="N18" s="4"/>
      <c r="O18" s="4"/>
      <c r="P18" s="4"/>
    </row>
    <row r="19" spans="1:16" s="5" customFormat="1" ht="30" customHeight="1">
      <c r="A19" s="22" t="s">
        <v>51</v>
      </c>
      <c r="B19" s="23">
        <v>40347598</v>
      </c>
      <c r="C19" s="24">
        <v>37894414</v>
      </c>
      <c r="D19" s="25">
        <f t="shared" si="0"/>
        <v>-6.080124026218357</v>
      </c>
      <c r="E19" s="24">
        <v>2334108</v>
      </c>
      <c r="F19" s="24">
        <v>2237679</v>
      </c>
      <c r="G19" s="339">
        <f t="shared" si="1"/>
        <v>-4.131299837025537</v>
      </c>
      <c r="H19" s="4"/>
      <c r="I19" s="4"/>
      <c r="J19" s="4"/>
      <c r="K19" s="4"/>
      <c r="L19" s="4"/>
      <c r="M19" s="4"/>
      <c r="N19" s="4"/>
      <c r="O19" s="4"/>
      <c r="P19" s="4"/>
    </row>
    <row r="20" spans="1:16" s="5" customFormat="1" ht="30" customHeight="1">
      <c r="A20" s="44" t="s">
        <v>59</v>
      </c>
      <c r="B20" s="45">
        <f>SUM(B21:B22)</f>
        <v>29245685</v>
      </c>
      <c r="C20" s="46">
        <v>33465441</v>
      </c>
      <c r="D20" s="47">
        <f t="shared" si="0"/>
        <v>14.428644772724581</v>
      </c>
      <c r="E20" s="46">
        <f>SUM(E21:E22)</f>
        <v>1492085</v>
      </c>
      <c r="F20" s="46">
        <v>1760763</v>
      </c>
      <c r="G20" s="48">
        <f t="shared" si="1"/>
        <v>18.00688298588888</v>
      </c>
      <c r="H20" s="4"/>
      <c r="I20" s="4"/>
      <c r="J20" s="4"/>
      <c r="K20" s="4"/>
      <c r="L20" s="4"/>
      <c r="M20" s="4"/>
      <c r="N20" s="4"/>
      <c r="O20" s="4"/>
      <c r="P20" s="4"/>
    </row>
    <row r="21" spans="1:16" s="5" customFormat="1" ht="30" customHeight="1">
      <c r="A21" s="17" t="s">
        <v>50</v>
      </c>
      <c r="B21" s="18">
        <v>12470412</v>
      </c>
      <c r="C21" s="19">
        <v>14458469</v>
      </c>
      <c r="D21" s="20">
        <f t="shared" si="0"/>
        <v>15.942191805691735</v>
      </c>
      <c r="E21" s="19">
        <v>664750</v>
      </c>
      <c r="F21" s="19">
        <v>788910</v>
      </c>
      <c r="G21" s="21">
        <f t="shared" si="1"/>
        <v>18.677698382850693</v>
      </c>
      <c r="H21" s="4"/>
      <c r="I21" s="4"/>
      <c r="J21" s="4"/>
      <c r="K21" s="4"/>
      <c r="L21" s="4"/>
      <c r="M21" s="4"/>
      <c r="N21" s="4"/>
      <c r="O21" s="4"/>
      <c r="P21" s="4"/>
    </row>
    <row r="22" spans="1:16" s="5" customFormat="1" ht="30" customHeight="1">
      <c r="A22" s="22" t="s">
        <v>51</v>
      </c>
      <c r="B22" s="23">
        <v>16775273</v>
      </c>
      <c r="C22" s="24">
        <v>18979972</v>
      </c>
      <c r="D22" s="25">
        <f t="shared" si="0"/>
        <v>13.142552136111291</v>
      </c>
      <c r="E22" s="24">
        <v>827335</v>
      </c>
      <c r="F22" s="24">
        <v>971853</v>
      </c>
      <c r="G22" s="26">
        <f t="shared" si="1"/>
        <v>17.467893900294328</v>
      </c>
      <c r="H22" s="4"/>
      <c r="I22" s="4"/>
      <c r="J22" s="4"/>
      <c r="K22" s="4"/>
      <c r="L22" s="4"/>
      <c r="M22" s="4"/>
      <c r="N22" s="4"/>
      <c r="O22" s="4"/>
      <c r="P22" s="4"/>
    </row>
    <row r="23" spans="1:16" s="5" customFormat="1" ht="30" customHeight="1">
      <c r="A23" s="27" t="s">
        <v>60</v>
      </c>
      <c r="B23" s="28">
        <v>976423</v>
      </c>
      <c r="C23" s="29">
        <v>1453758</v>
      </c>
      <c r="D23" s="49"/>
      <c r="E23" s="29">
        <v>61935</v>
      </c>
      <c r="F23" s="29">
        <v>81176</v>
      </c>
      <c r="G23" s="50"/>
      <c r="H23" s="4"/>
      <c r="I23" s="4"/>
      <c r="J23" s="4"/>
      <c r="K23" s="4"/>
      <c r="L23" s="4"/>
      <c r="M23" s="4"/>
      <c r="N23" s="4"/>
      <c r="O23" s="4"/>
      <c r="P23" s="4"/>
    </row>
    <row r="24" spans="1:16" s="5" customFormat="1" ht="30" customHeight="1">
      <c r="A24" s="51" t="s">
        <v>61</v>
      </c>
      <c r="B24" s="52">
        <v>45</v>
      </c>
      <c r="C24" s="53">
        <v>46.397</v>
      </c>
      <c r="D24" s="47">
        <f t="shared" si="0"/>
        <v>3.1044444444444395</v>
      </c>
      <c r="E24" s="53">
        <v>42.9</v>
      </c>
      <c r="F24" s="53">
        <v>44.345</v>
      </c>
      <c r="G24" s="21">
        <f t="shared" si="1"/>
        <v>3.368298368298369</v>
      </c>
      <c r="H24" s="4"/>
      <c r="I24" s="4"/>
      <c r="J24" s="4"/>
      <c r="K24" s="4"/>
      <c r="L24" s="4"/>
      <c r="M24" s="4"/>
      <c r="N24" s="4"/>
      <c r="O24" s="4"/>
      <c r="P24" s="4"/>
    </row>
    <row r="25" spans="1:16" s="5" customFormat="1" ht="30" customHeight="1">
      <c r="A25" s="17" t="s">
        <v>50</v>
      </c>
      <c r="B25" s="54">
        <v>43.4</v>
      </c>
      <c r="C25" s="55">
        <v>44.8</v>
      </c>
      <c r="D25" s="20">
        <f t="shared" si="0"/>
        <v>3.225806451612897</v>
      </c>
      <c r="E25" s="55">
        <v>41.7</v>
      </c>
      <c r="F25" s="55">
        <v>43.1</v>
      </c>
      <c r="G25" s="21">
        <f t="shared" si="1"/>
        <v>3.3573141486810556</v>
      </c>
      <c r="H25" s="4"/>
      <c r="I25" s="4"/>
      <c r="J25" s="4"/>
      <c r="K25" s="4"/>
      <c r="L25" s="4"/>
      <c r="M25" s="4"/>
      <c r="N25" s="4"/>
      <c r="O25" s="4"/>
      <c r="P25" s="4"/>
    </row>
    <row r="26" spans="1:16" s="5" customFormat="1" ht="30" customHeight="1" thickBot="1">
      <c r="A26" s="56" t="s">
        <v>51</v>
      </c>
      <c r="B26" s="57">
        <v>46.4</v>
      </c>
      <c r="C26" s="58">
        <v>47.9</v>
      </c>
      <c r="D26" s="59">
        <f t="shared" si="0"/>
        <v>3.2327586206896513</v>
      </c>
      <c r="E26" s="58">
        <v>44.1</v>
      </c>
      <c r="F26" s="58">
        <v>45.6</v>
      </c>
      <c r="G26" s="60">
        <f t="shared" si="1"/>
        <v>3.4013605442176953</v>
      </c>
      <c r="H26" s="4"/>
      <c r="I26" s="4"/>
      <c r="J26" s="4"/>
      <c r="K26" s="4"/>
      <c r="L26" s="4"/>
      <c r="M26" s="4"/>
      <c r="N26" s="4"/>
      <c r="O26" s="4"/>
      <c r="P26" s="4"/>
    </row>
    <row r="27" spans="1:16" s="5" customFormat="1" ht="16.5" customHeight="1">
      <c r="A27" s="61"/>
      <c r="B27" s="62"/>
      <c r="C27" s="62"/>
      <c r="D27" s="63"/>
      <c r="E27" s="62"/>
      <c r="F27" s="354" t="s">
        <v>66</v>
      </c>
      <c r="G27" s="354"/>
      <c r="H27" s="64"/>
      <c r="I27" s="4"/>
      <c r="J27" s="4"/>
      <c r="K27" s="4"/>
      <c r="L27" s="4"/>
      <c r="M27" s="4"/>
      <c r="N27" s="4"/>
      <c r="O27" s="4"/>
      <c r="P27" s="4"/>
    </row>
    <row r="28" spans="1:16" s="5" customFormat="1" ht="15" customHeight="1">
      <c r="A28" s="65" t="s">
        <v>62</v>
      </c>
      <c r="B28" s="6"/>
      <c r="C28" s="6"/>
      <c r="D28" s="6"/>
      <c r="E28" s="6"/>
      <c r="F28" s="6"/>
      <c r="I28" s="4"/>
      <c r="J28" s="4"/>
      <c r="K28" s="4"/>
      <c r="L28" s="4"/>
      <c r="M28" s="4"/>
      <c r="N28" s="4"/>
      <c r="O28" s="4"/>
      <c r="P28" s="4"/>
    </row>
    <row r="29" spans="1:16" s="5" customFormat="1" ht="15" customHeight="1">
      <c r="A29" s="65" t="s">
        <v>67</v>
      </c>
      <c r="B29" s="4"/>
      <c r="C29" s="4"/>
      <c r="D29" s="4"/>
      <c r="E29" s="4"/>
      <c r="G29" s="64"/>
      <c r="H29" s="4"/>
      <c r="I29" s="4"/>
      <c r="J29" s="4"/>
      <c r="K29" s="4"/>
      <c r="L29" s="4"/>
      <c r="M29" s="4"/>
      <c r="N29" s="4"/>
      <c r="O29" s="4"/>
      <c r="P29" s="4"/>
    </row>
    <row r="30" spans="1:16" s="5" customFormat="1" ht="10.5" customHeight="1">
      <c r="A30" s="65"/>
      <c r="B30" s="4"/>
      <c r="C30" s="4"/>
      <c r="D30" s="4"/>
      <c r="E30" s="4"/>
      <c r="F30" s="4"/>
      <c r="G30" s="4"/>
      <c r="H30" s="4"/>
      <c r="I30" s="4"/>
      <c r="J30" s="4"/>
      <c r="K30" s="4"/>
      <c r="L30" s="4"/>
      <c r="M30" s="4"/>
      <c r="N30" s="4"/>
      <c r="O30" s="4"/>
      <c r="P30" s="4"/>
    </row>
    <row r="31" spans="1:16" s="5" customFormat="1" ht="15" customHeight="1">
      <c r="A31" s="65" t="s">
        <v>68</v>
      </c>
      <c r="B31" s="4"/>
      <c r="C31" s="4"/>
      <c r="D31" s="4"/>
      <c r="E31" s="4"/>
      <c r="F31" s="4"/>
      <c r="G31" s="4"/>
      <c r="H31" s="4"/>
      <c r="I31" s="4"/>
      <c r="J31" s="4"/>
      <c r="K31" s="4"/>
      <c r="L31" s="4"/>
      <c r="M31" s="4"/>
      <c r="N31" s="4"/>
      <c r="O31" s="4"/>
      <c r="P31" s="4"/>
    </row>
    <row r="32" spans="1:16" s="5" customFormat="1" ht="15" customHeight="1">
      <c r="A32" s="65" t="s">
        <v>69</v>
      </c>
      <c r="B32" s="4"/>
      <c r="C32" s="4"/>
      <c r="D32" s="4"/>
      <c r="E32" s="4"/>
      <c r="F32" s="4"/>
      <c r="G32" s="4"/>
      <c r="H32" s="4"/>
      <c r="I32" s="4"/>
      <c r="J32" s="4"/>
      <c r="K32" s="4"/>
      <c r="L32" s="4"/>
      <c r="M32" s="4"/>
      <c r="N32" s="4"/>
      <c r="O32" s="4"/>
      <c r="P32" s="4"/>
    </row>
    <row r="33" spans="1:16" s="5" customFormat="1" ht="15" customHeight="1">
      <c r="A33" s="65" t="s">
        <v>63</v>
      </c>
      <c r="B33" s="4"/>
      <c r="C33" s="4"/>
      <c r="D33" s="4"/>
      <c r="E33" s="4"/>
      <c r="F33" s="4"/>
      <c r="G33" s="4"/>
      <c r="H33" s="4"/>
      <c r="I33" s="4"/>
      <c r="J33" s="4"/>
      <c r="K33" s="4"/>
      <c r="L33" s="4"/>
      <c r="M33" s="4"/>
      <c r="N33" s="4"/>
      <c r="O33" s="4"/>
      <c r="P33" s="4"/>
    </row>
    <row r="34" spans="1:16" s="5" customFormat="1" ht="15" customHeight="1">
      <c r="A34" s="66" t="s">
        <v>70</v>
      </c>
      <c r="B34" s="4"/>
      <c r="C34" s="4"/>
      <c r="D34" s="4"/>
      <c r="E34" s="4"/>
      <c r="F34" s="4"/>
      <c r="G34" s="4"/>
      <c r="H34" s="4"/>
      <c r="I34" s="4"/>
      <c r="J34" s="4"/>
      <c r="K34" s="4"/>
      <c r="L34" s="4"/>
      <c r="M34" s="4"/>
      <c r="N34" s="4"/>
      <c r="O34" s="4"/>
      <c r="P34" s="4"/>
    </row>
    <row r="35" spans="1:16" s="5" customFormat="1" ht="15" customHeight="1">
      <c r="A35" s="65" t="s">
        <v>71</v>
      </c>
      <c r="B35" s="4"/>
      <c r="C35" s="4"/>
      <c r="D35" s="4"/>
      <c r="E35" s="4"/>
      <c r="F35" s="4"/>
      <c r="G35" s="4"/>
      <c r="H35" s="4"/>
      <c r="I35" s="4"/>
      <c r="J35" s="4"/>
      <c r="K35" s="4"/>
      <c r="L35" s="4"/>
      <c r="M35" s="4"/>
      <c r="N35" s="4"/>
      <c r="O35" s="4"/>
      <c r="P35" s="4"/>
    </row>
    <row r="36" spans="1:16" s="5" customFormat="1" ht="15" customHeight="1">
      <c r="A36" s="66" t="s">
        <v>72</v>
      </c>
      <c r="B36" s="4"/>
      <c r="C36" s="4"/>
      <c r="D36" s="4"/>
      <c r="E36" s="4"/>
      <c r="F36" s="4"/>
      <c r="G36" s="4"/>
      <c r="H36" s="4"/>
      <c r="I36" s="4"/>
      <c r="J36" s="4"/>
      <c r="K36" s="4"/>
      <c r="L36" s="4"/>
      <c r="M36" s="4"/>
      <c r="N36" s="4"/>
      <c r="O36" s="4"/>
      <c r="P36" s="4"/>
    </row>
    <row r="37" spans="1:16" s="5" customFormat="1" ht="15" customHeight="1">
      <c r="A37" s="66" t="s">
        <v>64</v>
      </c>
      <c r="B37" s="4"/>
      <c r="C37" s="4"/>
      <c r="D37" s="4"/>
      <c r="E37" s="4"/>
      <c r="F37" s="4"/>
      <c r="G37" s="4"/>
      <c r="H37" s="4"/>
      <c r="I37" s="4"/>
      <c r="J37" s="4"/>
      <c r="K37" s="4"/>
      <c r="L37" s="4"/>
      <c r="M37" s="4"/>
      <c r="N37" s="4"/>
      <c r="O37" s="4"/>
      <c r="P37" s="4"/>
    </row>
    <row r="38" spans="1:16" s="5" customFormat="1" ht="15" customHeight="1">
      <c r="A38" s="65" t="s">
        <v>73</v>
      </c>
      <c r="B38" s="4"/>
      <c r="C38" s="4"/>
      <c r="D38" s="4"/>
      <c r="E38" s="4"/>
      <c r="F38" s="4"/>
      <c r="G38" s="4"/>
      <c r="H38" s="4"/>
      <c r="I38" s="4"/>
      <c r="J38" s="4"/>
      <c r="K38" s="4"/>
      <c r="L38" s="4"/>
      <c r="M38" s="4"/>
      <c r="N38" s="4"/>
      <c r="O38" s="4"/>
      <c r="P38" s="4"/>
    </row>
    <row r="39" spans="1:16" s="5" customFormat="1" ht="18" customHeight="1">
      <c r="A39" s="65" t="s">
        <v>65</v>
      </c>
      <c r="B39" s="4"/>
      <c r="C39" s="4"/>
      <c r="D39" s="4"/>
      <c r="E39" s="4"/>
      <c r="F39" s="4"/>
      <c r="G39" s="4"/>
      <c r="H39" s="4"/>
      <c r="I39" s="4"/>
      <c r="J39" s="4"/>
      <c r="K39" s="4"/>
      <c r="L39" s="4"/>
      <c r="M39" s="4"/>
      <c r="N39" s="4"/>
      <c r="O39" s="4"/>
      <c r="P39" s="4"/>
    </row>
    <row r="40" spans="1:16" s="5" customFormat="1" ht="18" customHeight="1">
      <c r="A40" s="4"/>
      <c r="B40" s="4"/>
      <c r="C40" s="4"/>
      <c r="D40" s="4"/>
      <c r="E40" s="4"/>
      <c r="F40" s="4"/>
      <c r="G40" s="4"/>
      <c r="H40" s="4"/>
      <c r="I40" s="4"/>
      <c r="J40" s="4"/>
      <c r="K40" s="4"/>
      <c r="L40" s="4"/>
      <c r="M40" s="4"/>
      <c r="N40" s="4"/>
      <c r="O40" s="4"/>
      <c r="P40" s="4"/>
    </row>
    <row r="41" spans="1:16" s="5" customFormat="1" ht="18" customHeight="1">
      <c r="A41" s="4"/>
      <c r="B41" s="4"/>
      <c r="C41" s="4"/>
      <c r="D41" s="4"/>
      <c r="E41" s="4"/>
      <c r="F41" s="4"/>
      <c r="G41" s="4"/>
      <c r="H41" s="4"/>
      <c r="I41" s="4"/>
      <c r="J41" s="4"/>
      <c r="K41" s="4"/>
      <c r="L41" s="4"/>
      <c r="M41" s="4"/>
      <c r="N41" s="4"/>
      <c r="O41" s="4"/>
      <c r="P41" s="4"/>
    </row>
    <row r="42" spans="1:16" s="5" customFormat="1" ht="18" customHeight="1">
      <c r="A42" s="4"/>
      <c r="B42" s="4"/>
      <c r="C42" s="4"/>
      <c r="D42" s="4"/>
      <c r="E42" s="4"/>
      <c r="F42" s="4"/>
      <c r="G42" s="4"/>
      <c r="H42" s="4"/>
      <c r="I42" s="4"/>
      <c r="J42" s="4"/>
      <c r="K42" s="4"/>
      <c r="L42" s="4"/>
      <c r="M42" s="4"/>
      <c r="N42" s="4"/>
      <c r="O42" s="4"/>
      <c r="P42" s="4"/>
    </row>
    <row r="43" spans="1:16" ht="12">
      <c r="A43" s="65"/>
      <c r="B43" s="65"/>
      <c r="C43" s="65"/>
      <c r="D43" s="65"/>
      <c r="E43" s="65"/>
      <c r="F43" s="65"/>
      <c r="G43" s="65"/>
      <c r="H43" s="65"/>
      <c r="I43" s="65"/>
      <c r="J43" s="65"/>
      <c r="K43" s="65"/>
      <c r="L43" s="65"/>
      <c r="M43" s="65"/>
      <c r="N43" s="65"/>
      <c r="O43" s="65"/>
      <c r="P43" s="65"/>
    </row>
    <row r="44" spans="1:16" ht="12">
      <c r="A44" s="65"/>
      <c r="B44" s="65"/>
      <c r="C44" s="65"/>
      <c r="D44" s="65"/>
      <c r="E44" s="65"/>
      <c r="F44" s="65"/>
      <c r="G44" s="65"/>
      <c r="H44" s="65"/>
      <c r="I44" s="65"/>
      <c r="J44" s="65"/>
      <c r="K44" s="65"/>
      <c r="L44" s="65"/>
      <c r="M44" s="65"/>
      <c r="N44" s="65"/>
      <c r="O44" s="65"/>
      <c r="P44" s="65"/>
    </row>
    <row r="45" spans="1:16" ht="12">
      <c r="A45" s="65"/>
      <c r="B45" s="65"/>
      <c r="C45" s="65"/>
      <c r="D45" s="65"/>
      <c r="E45" s="65"/>
      <c r="F45" s="65"/>
      <c r="G45" s="65"/>
      <c r="H45" s="65"/>
      <c r="I45" s="65"/>
      <c r="J45" s="65"/>
      <c r="K45" s="65"/>
      <c r="L45" s="65"/>
      <c r="M45" s="65"/>
      <c r="N45" s="65"/>
      <c r="O45" s="65"/>
      <c r="P45" s="65"/>
    </row>
    <row r="46" spans="1:16" ht="12">
      <c r="A46" s="65"/>
      <c r="B46" s="65"/>
      <c r="C46" s="65"/>
      <c r="D46" s="65"/>
      <c r="E46" s="65"/>
      <c r="F46" s="65"/>
      <c r="G46" s="65"/>
      <c r="H46" s="65"/>
      <c r="I46" s="65"/>
      <c r="J46" s="65"/>
      <c r="K46" s="65"/>
      <c r="L46" s="65"/>
      <c r="M46" s="65"/>
      <c r="N46" s="65"/>
      <c r="O46" s="65"/>
      <c r="P46" s="65"/>
    </row>
  </sheetData>
  <sheetProtection/>
  <mergeCells count="4">
    <mergeCell ref="A4:A5"/>
    <mergeCell ref="B4:D4"/>
    <mergeCell ref="E4:G4"/>
    <mergeCell ref="F27:G27"/>
  </mergeCells>
  <printOptions horizontalCentered="1"/>
  <pageMargins left="0.5118110236220472" right="0.5118110236220472" top="0.7480314960629921" bottom="0.5511811023622047" header="0.31496062992125984" footer="0.31496062992125984"/>
  <pageSetup horizontalDpi="600" verticalDpi="600" orientation="portrait" paperSize="9" scale="88" r:id="rId1"/>
  <headerFooter>
    <oddHeader>&amp;R
人口－１３</oddHeader>
  </headerFooter>
</worksheet>
</file>

<file path=xl/worksheets/sheet3.xml><?xml version="1.0" encoding="utf-8"?>
<worksheet xmlns="http://schemas.openxmlformats.org/spreadsheetml/2006/main" xmlns:r="http://schemas.openxmlformats.org/officeDocument/2006/relationships">
  <dimension ref="A3:S24"/>
  <sheetViews>
    <sheetView zoomScalePageLayoutView="0" workbookViewId="0" topLeftCell="A1">
      <selection activeCell="E12" sqref="E12:E13"/>
    </sheetView>
  </sheetViews>
  <sheetFormatPr defaultColWidth="9.140625" defaultRowHeight="15"/>
  <cols>
    <col min="1" max="1" width="16.57421875" style="0" customWidth="1"/>
    <col min="2" max="19" width="9.57421875" style="0" customWidth="1"/>
  </cols>
  <sheetData>
    <row r="3" spans="1:19" s="2" customFormat="1" ht="22.5" customHeight="1" thickBot="1">
      <c r="A3" s="68" t="s">
        <v>42</v>
      </c>
      <c r="B3" s="69"/>
      <c r="C3" s="69"/>
      <c r="D3" s="69"/>
      <c r="E3" s="69"/>
      <c r="F3" s="69"/>
      <c r="G3" s="69"/>
      <c r="H3" s="69"/>
      <c r="I3" s="69"/>
      <c r="J3" s="69"/>
      <c r="S3" s="70" t="s">
        <v>74</v>
      </c>
    </row>
    <row r="4" spans="1:19" s="71" customFormat="1" ht="24.75" customHeight="1">
      <c r="A4" s="358" t="s">
        <v>43</v>
      </c>
      <c r="B4" s="360" t="s">
        <v>75</v>
      </c>
      <c r="C4" s="361"/>
      <c r="D4" s="362"/>
      <c r="E4" s="363" t="s">
        <v>76</v>
      </c>
      <c r="F4" s="356"/>
      <c r="G4" s="364"/>
      <c r="H4" s="355" t="s">
        <v>77</v>
      </c>
      <c r="I4" s="356"/>
      <c r="J4" s="357"/>
      <c r="K4" s="363" t="s">
        <v>78</v>
      </c>
      <c r="L4" s="356"/>
      <c r="M4" s="364"/>
      <c r="N4" s="355" t="s">
        <v>79</v>
      </c>
      <c r="O4" s="356"/>
      <c r="P4" s="357"/>
      <c r="Q4" s="355" t="s">
        <v>80</v>
      </c>
      <c r="R4" s="356"/>
      <c r="S4" s="357"/>
    </row>
    <row r="5" spans="1:19" s="71" customFormat="1" ht="24.75" customHeight="1">
      <c r="A5" s="359"/>
      <c r="B5" s="72" t="s">
        <v>46</v>
      </c>
      <c r="C5" s="73" t="s">
        <v>47</v>
      </c>
      <c r="D5" s="74" t="s">
        <v>48</v>
      </c>
      <c r="E5" s="75" t="s">
        <v>46</v>
      </c>
      <c r="F5" s="73" t="s">
        <v>47</v>
      </c>
      <c r="G5" s="76" t="s">
        <v>48</v>
      </c>
      <c r="H5" s="72" t="s">
        <v>46</v>
      </c>
      <c r="I5" s="73" t="s">
        <v>47</v>
      </c>
      <c r="J5" s="74" t="s">
        <v>48</v>
      </c>
      <c r="K5" s="75" t="s">
        <v>46</v>
      </c>
      <c r="L5" s="73" t="s">
        <v>47</v>
      </c>
      <c r="M5" s="76" t="s">
        <v>48</v>
      </c>
      <c r="N5" s="72" t="s">
        <v>46</v>
      </c>
      <c r="O5" s="73" t="s">
        <v>47</v>
      </c>
      <c r="P5" s="74" t="s">
        <v>48</v>
      </c>
      <c r="Q5" s="75" t="s">
        <v>46</v>
      </c>
      <c r="R5" s="73" t="s">
        <v>47</v>
      </c>
      <c r="S5" s="76" t="s">
        <v>48</v>
      </c>
    </row>
    <row r="6" spans="1:19" s="2" customFormat="1" ht="26.25" customHeight="1">
      <c r="A6" s="77" t="s">
        <v>49</v>
      </c>
      <c r="B6" s="13">
        <f>E6+H6+K6+N6+Q6</f>
        <v>181928</v>
      </c>
      <c r="C6" s="2">
        <v>182436</v>
      </c>
      <c r="D6" s="78">
        <f>C6/B6*100-100</f>
        <v>0.2792313442680552</v>
      </c>
      <c r="E6" s="79">
        <f>SUM(E7:E8)</f>
        <v>121676</v>
      </c>
      <c r="F6" s="2">
        <v>122806</v>
      </c>
      <c r="G6" s="78">
        <f>F6/E6*100-100</f>
        <v>0.928695880863927</v>
      </c>
      <c r="H6" s="80">
        <f>SUM(H7:H8)</f>
        <v>9019</v>
      </c>
      <c r="I6" s="81">
        <v>8847</v>
      </c>
      <c r="J6" s="82">
        <f>I6/H6*100-100</f>
        <v>-1.9070850426876689</v>
      </c>
      <c r="K6" s="79">
        <f>SUM(K7:K8)</f>
        <v>16234</v>
      </c>
      <c r="L6" s="81">
        <v>16087</v>
      </c>
      <c r="M6" s="82">
        <f>L6/K6*100-100</f>
        <v>-0.9055069606997677</v>
      </c>
      <c r="N6" s="83">
        <f>SUM(N7:N8)</f>
        <v>13456</v>
      </c>
      <c r="O6" s="2">
        <v>13199</v>
      </c>
      <c r="P6" s="82">
        <f>O6/N6*100-100</f>
        <v>-1.9099286563614726</v>
      </c>
      <c r="Q6" s="79">
        <f>SUM(Q7:Q8)</f>
        <v>21543</v>
      </c>
      <c r="R6" s="2">
        <v>21497</v>
      </c>
      <c r="S6" s="82">
        <f>R6/Q6*100-100</f>
        <v>-0.21352643550109462</v>
      </c>
    </row>
    <row r="7" spans="1:19" s="2" customFormat="1" ht="26.25" customHeight="1">
      <c r="A7" s="84" t="s">
        <v>50</v>
      </c>
      <c r="B7" s="18">
        <f>E7+H7+K7+N7+Q7</f>
        <v>90328</v>
      </c>
      <c r="C7" s="85">
        <v>90869</v>
      </c>
      <c r="D7" s="86">
        <f aca="true" t="shared" si="0" ref="D7:D22">C7/B7*100-100</f>
        <v>0.5989283500132956</v>
      </c>
      <c r="E7" s="19">
        <v>60428</v>
      </c>
      <c r="F7" s="87">
        <v>61390</v>
      </c>
      <c r="G7" s="86">
        <f>F7/E7*100-100</f>
        <v>1.5919772290991006</v>
      </c>
      <c r="H7" s="88">
        <v>4427</v>
      </c>
      <c r="I7" s="87">
        <v>4304</v>
      </c>
      <c r="J7" s="86">
        <f>I7/H7*100-100</f>
        <v>-2.778405240569242</v>
      </c>
      <c r="K7" s="19">
        <v>8183</v>
      </c>
      <c r="L7" s="87">
        <v>8049</v>
      </c>
      <c r="M7" s="86">
        <f>L7/K7*100-100</f>
        <v>-1.6375412440425237</v>
      </c>
      <c r="N7" s="18">
        <v>6588</v>
      </c>
      <c r="O7" s="87">
        <v>6508</v>
      </c>
      <c r="P7" s="82">
        <f>O7/N7*100-100</f>
        <v>-1.2143290831815392</v>
      </c>
      <c r="Q7" s="19">
        <v>10702</v>
      </c>
      <c r="R7" s="89">
        <v>10618</v>
      </c>
      <c r="S7" s="86">
        <f>R7/Q7*100-100</f>
        <v>-0.7849000186880914</v>
      </c>
    </row>
    <row r="8" spans="1:19" s="2" customFormat="1" ht="26.25" customHeight="1">
      <c r="A8" s="90" t="s">
        <v>51</v>
      </c>
      <c r="B8" s="23">
        <f>E8+H8+K8+N8+Q8</f>
        <v>91600</v>
      </c>
      <c r="C8" s="2">
        <v>91567</v>
      </c>
      <c r="D8" s="91">
        <f t="shared" si="0"/>
        <v>-0.03602620087336561</v>
      </c>
      <c r="E8" s="79">
        <v>61248</v>
      </c>
      <c r="F8" s="2">
        <v>61416</v>
      </c>
      <c r="G8" s="82">
        <f>F8/E8*100-100</f>
        <v>0.2742946708463876</v>
      </c>
      <c r="H8" s="80">
        <v>4592</v>
      </c>
      <c r="I8" s="81">
        <v>4543</v>
      </c>
      <c r="J8" s="82">
        <f>I8/H8*100-100</f>
        <v>-1.0670731707317032</v>
      </c>
      <c r="K8" s="79">
        <v>8051</v>
      </c>
      <c r="L8" s="81">
        <v>8038</v>
      </c>
      <c r="M8" s="82">
        <f>L8/K8*100-100</f>
        <v>-0.16147062476711938</v>
      </c>
      <c r="N8" s="83">
        <v>6868</v>
      </c>
      <c r="O8" s="2">
        <v>6691</v>
      </c>
      <c r="P8" s="82">
        <f>O8/N8*100-100</f>
        <v>-2.577169481654053</v>
      </c>
      <c r="Q8" s="79">
        <v>10841</v>
      </c>
      <c r="R8" s="2">
        <v>10879</v>
      </c>
      <c r="S8" s="82">
        <f>R8/Q8*100-100</f>
        <v>0.35052116963379376</v>
      </c>
    </row>
    <row r="9" spans="1:19" s="2" customFormat="1" ht="26.25" customHeight="1">
      <c r="A9" s="92" t="s">
        <v>52</v>
      </c>
      <c r="B9" s="28">
        <v>4247</v>
      </c>
      <c r="C9" s="93">
        <v>4155</v>
      </c>
      <c r="D9" s="94">
        <f t="shared" si="0"/>
        <v>-2.1662349894042876</v>
      </c>
      <c r="E9" s="95" t="s">
        <v>88</v>
      </c>
      <c r="F9" s="95" t="s">
        <v>88</v>
      </c>
      <c r="G9" s="96" t="s">
        <v>88</v>
      </c>
      <c r="H9" s="97" t="s">
        <v>88</v>
      </c>
      <c r="I9" s="98" t="s">
        <v>88</v>
      </c>
      <c r="J9" s="94" t="s">
        <v>88</v>
      </c>
      <c r="K9" s="95" t="s">
        <v>88</v>
      </c>
      <c r="L9" s="95" t="s">
        <v>88</v>
      </c>
      <c r="M9" s="94" t="s">
        <v>88</v>
      </c>
      <c r="N9" s="98" t="s">
        <v>88</v>
      </c>
      <c r="O9" s="98" t="s">
        <v>88</v>
      </c>
      <c r="P9" s="94" t="s">
        <v>88</v>
      </c>
      <c r="Q9" s="95" t="s">
        <v>88</v>
      </c>
      <c r="R9" s="95" t="s">
        <v>88</v>
      </c>
      <c r="S9" s="94" t="s">
        <v>88</v>
      </c>
    </row>
    <row r="10" spans="1:19" s="2" customFormat="1" ht="26.25" customHeight="1">
      <c r="A10" s="92" t="s">
        <v>53</v>
      </c>
      <c r="B10" s="28">
        <f>E10+H10+K10+N10+Q10</f>
        <v>64904</v>
      </c>
      <c r="C10" s="93">
        <v>67976</v>
      </c>
      <c r="D10" s="94">
        <f t="shared" si="0"/>
        <v>4.733144336250476</v>
      </c>
      <c r="E10" s="29">
        <v>44795</v>
      </c>
      <c r="F10" s="99">
        <v>47217</v>
      </c>
      <c r="G10" s="94">
        <f>F10/E10*100-100</f>
        <v>5.4068534434646836</v>
      </c>
      <c r="H10" s="100">
        <v>2875</v>
      </c>
      <c r="I10" s="99">
        <v>2946</v>
      </c>
      <c r="J10" s="94">
        <f>I10/H10*100-100</f>
        <v>2.469565217391306</v>
      </c>
      <c r="K10" s="29">
        <v>5292</v>
      </c>
      <c r="L10" s="99">
        <v>5416</v>
      </c>
      <c r="M10" s="94">
        <f>L10/K10*100-100</f>
        <v>2.343159486016617</v>
      </c>
      <c r="N10" s="28">
        <v>4447</v>
      </c>
      <c r="O10" s="99">
        <v>4578</v>
      </c>
      <c r="P10" s="94">
        <f>O10/N10*100-100</f>
        <v>2.9458061614571704</v>
      </c>
      <c r="Q10" s="29">
        <v>7495</v>
      </c>
      <c r="R10" s="101">
        <v>7819</v>
      </c>
      <c r="S10" s="82">
        <f>R10/Q10*100-100</f>
        <v>4.322881921280853</v>
      </c>
    </row>
    <row r="11" spans="1:19" s="2" customFormat="1" ht="26.25" customHeight="1">
      <c r="A11" s="92" t="s">
        <v>54</v>
      </c>
      <c r="B11" s="102">
        <v>160.75</v>
      </c>
      <c r="C11" s="103">
        <v>161.14</v>
      </c>
      <c r="D11" s="94">
        <f t="shared" si="0"/>
        <v>0.24261275272161242</v>
      </c>
      <c r="E11" s="104">
        <v>65.44</v>
      </c>
      <c r="F11" s="105" t="s">
        <v>88</v>
      </c>
      <c r="G11" s="96" t="s">
        <v>88</v>
      </c>
      <c r="H11" s="106">
        <v>29.65</v>
      </c>
      <c r="I11" s="105" t="s">
        <v>88</v>
      </c>
      <c r="J11" s="94" t="s">
        <v>88</v>
      </c>
      <c r="K11" s="104">
        <v>36.61</v>
      </c>
      <c r="L11" s="105" t="s">
        <v>88</v>
      </c>
      <c r="M11" s="94" t="s">
        <v>88</v>
      </c>
      <c r="N11" s="107">
        <v>18.73</v>
      </c>
      <c r="O11" s="105" t="s">
        <v>88</v>
      </c>
      <c r="P11" s="94" t="s">
        <v>88</v>
      </c>
      <c r="Q11" s="104">
        <v>9.92</v>
      </c>
      <c r="R11" s="105" t="s">
        <v>88</v>
      </c>
      <c r="S11" s="94" t="s">
        <v>88</v>
      </c>
    </row>
    <row r="12" spans="1:19" s="2" customFormat="1" ht="26.25" customHeight="1" thickBot="1">
      <c r="A12" s="108" t="s">
        <v>55</v>
      </c>
      <c r="B12" s="109">
        <v>1131.7</v>
      </c>
      <c r="C12" s="110">
        <v>1132.2</v>
      </c>
      <c r="D12" s="111">
        <f t="shared" si="0"/>
        <v>0.04418132013783804</v>
      </c>
      <c r="E12" s="112">
        <v>1859.4</v>
      </c>
      <c r="F12" s="110">
        <v>1876.6</v>
      </c>
      <c r="G12" s="111">
        <f aca="true" t="shared" si="1" ref="G12:G22">F12/E12*100-100</f>
        <v>0.9250295794342094</v>
      </c>
      <c r="H12" s="113">
        <v>304.2</v>
      </c>
      <c r="I12" s="110">
        <v>298.4</v>
      </c>
      <c r="J12" s="111">
        <f aca="true" t="shared" si="2" ref="J12:J22">I12/H12*100-100</f>
        <v>-1.9066403681788415</v>
      </c>
      <c r="K12" s="112">
        <v>443.4</v>
      </c>
      <c r="L12" s="110">
        <v>439.4</v>
      </c>
      <c r="M12" s="111">
        <f aca="true" t="shared" si="3" ref="M12:M22">L12/K12*100-100</f>
        <v>-0.9021199819576111</v>
      </c>
      <c r="N12" s="114">
        <v>718.4</v>
      </c>
      <c r="O12" s="110">
        <v>704.7</v>
      </c>
      <c r="P12" s="111">
        <f aca="true" t="shared" si="4" ref="P12:P22">O12/N12*100-100</f>
        <v>-1.9070155902004302</v>
      </c>
      <c r="Q12" s="112">
        <v>2171.7</v>
      </c>
      <c r="R12" s="110">
        <v>2167</v>
      </c>
      <c r="S12" s="111">
        <f aca="true" t="shared" si="5" ref="S12:S22">R12/Q12*100-100</f>
        <v>-0.21642031588156385</v>
      </c>
    </row>
    <row r="13" spans="1:19" s="2" customFormat="1" ht="26.25" customHeight="1">
      <c r="A13" s="115" t="s">
        <v>56</v>
      </c>
      <c r="B13" s="116">
        <f>B14+B17+B20+B23</f>
        <v>181928</v>
      </c>
      <c r="C13" s="117">
        <v>182436</v>
      </c>
      <c r="D13" s="78">
        <f t="shared" si="0"/>
        <v>0.2792313442680552</v>
      </c>
      <c r="E13" s="118">
        <f>E14+E17+E20+E23</f>
        <v>121676</v>
      </c>
      <c r="F13" s="81">
        <v>122806</v>
      </c>
      <c r="G13" s="78">
        <f t="shared" si="1"/>
        <v>0.928695880863927</v>
      </c>
      <c r="H13" s="118">
        <f>H14+H17+H20+H23</f>
        <v>9019</v>
      </c>
      <c r="I13" s="81">
        <v>8847</v>
      </c>
      <c r="J13" s="78">
        <f t="shared" si="2"/>
        <v>-1.9070850426876689</v>
      </c>
      <c r="K13" s="118">
        <f>K14+K17+K20+K23</f>
        <v>16234</v>
      </c>
      <c r="L13" s="81">
        <v>16087</v>
      </c>
      <c r="M13" s="78">
        <f t="shared" si="3"/>
        <v>-0.9055069606997677</v>
      </c>
      <c r="N13" s="118">
        <f>N14+N17+N20+N23</f>
        <v>13456</v>
      </c>
      <c r="O13" s="81">
        <v>13199</v>
      </c>
      <c r="P13" s="78">
        <f t="shared" si="4"/>
        <v>-1.9099286563614726</v>
      </c>
      <c r="Q13" s="118">
        <f>Q14+Q17+Q20+Q23</f>
        <v>21543</v>
      </c>
      <c r="R13" s="119">
        <v>21497</v>
      </c>
      <c r="S13" s="78">
        <f t="shared" si="5"/>
        <v>-0.21352643550109462</v>
      </c>
    </row>
    <row r="14" spans="1:19" s="2" customFormat="1" ht="33" customHeight="1">
      <c r="A14" s="120" t="s">
        <v>82</v>
      </c>
      <c r="B14" s="121">
        <f>SUM(B15:B16)</f>
        <v>27294</v>
      </c>
      <c r="C14" s="122">
        <f>SUM(C15:C16)</f>
        <v>26153</v>
      </c>
      <c r="D14" s="123">
        <f t="shared" si="0"/>
        <v>-4.180405950025644</v>
      </c>
      <c r="E14" s="124">
        <f>SUM(E15:E16)</f>
        <v>18593</v>
      </c>
      <c r="F14" s="125">
        <f>SUM(F15:F16)</f>
        <v>17817</v>
      </c>
      <c r="G14" s="123">
        <f t="shared" si="1"/>
        <v>-4.173613725595658</v>
      </c>
      <c r="H14" s="124">
        <f>SUM(H15:H16)</f>
        <v>1521</v>
      </c>
      <c r="I14" s="125">
        <f>SUM(I15:I16)</f>
        <v>1347</v>
      </c>
      <c r="J14" s="123">
        <f t="shared" si="2"/>
        <v>-11.439842209072978</v>
      </c>
      <c r="K14" s="124">
        <f>SUM(K15:K16)</f>
        <v>2398</v>
      </c>
      <c r="L14" s="125">
        <f>SUM(L15:L16)</f>
        <v>2339</v>
      </c>
      <c r="M14" s="123">
        <f t="shared" si="3"/>
        <v>-2.460383653044204</v>
      </c>
      <c r="N14" s="124">
        <f>SUM(N15:N16)</f>
        <v>1871</v>
      </c>
      <c r="O14" s="125">
        <f>SUM(O15:O16)</f>
        <v>1792</v>
      </c>
      <c r="P14" s="123">
        <f t="shared" si="4"/>
        <v>-4.222340994120785</v>
      </c>
      <c r="Q14" s="124">
        <f>SUM(Q15:Q16)</f>
        <v>2911</v>
      </c>
      <c r="R14" s="126">
        <f>SUM(R15:R16)</f>
        <v>2858</v>
      </c>
      <c r="S14" s="123">
        <f t="shared" si="5"/>
        <v>-1.8206801786327702</v>
      </c>
    </row>
    <row r="15" spans="1:19" s="2" customFormat="1" ht="26.25" customHeight="1">
      <c r="A15" s="127" t="s">
        <v>50</v>
      </c>
      <c r="B15" s="128">
        <v>13943</v>
      </c>
      <c r="C15" s="129">
        <v>13345</v>
      </c>
      <c r="D15" s="130">
        <f t="shared" si="0"/>
        <v>-4.288890482679491</v>
      </c>
      <c r="E15" s="131">
        <v>9433</v>
      </c>
      <c r="F15" s="132">
        <v>9052</v>
      </c>
      <c r="G15" s="130">
        <f t="shared" si="1"/>
        <v>-4.039011979221883</v>
      </c>
      <c r="H15" s="131">
        <v>808</v>
      </c>
      <c r="I15" s="132">
        <v>688</v>
      </c>
      <c r="J15" s="130">
        <f t="shared" si="2"/>
        <v>-14.851485148514854</v>
      </c>
      <c r="K15" s="131">
        <v>1216</v>
      </c>
      <c r="L15" s="132">
        <v>1196</v>
      </c>
      <c r="M15" s="130">
        <f t="shared" si="3"/>
        <v>-1.6447368421052602</v>
      </c>
      <c r="N15" s="131">
        <v>970</v>
      </c>
      <c r="O15" s="132">
        <v>937</v>
      </c>
      <c r="P15" s="130">
        <f t="shared" si="4"/>
        <v>-3.402061855670098</v>
      </c>
      <c r="Q15" s="131">
        <v>1516</v>
      </c>
      <c r="R15" s="133">
        <v>1472</v>
      </c>
      <c r="S15" s="130">
        <f t="shared" si="5"/>
        <v>-2.902374670184699</v>
      </c>
    </row>
    <row r="16" spans="1:19" s="2" customFormat="1" ht="26.25" customHeight="1">
      <c r="A16" s="134" t="s">
        <v>51</v>
      </c>
      <c r="B16" s="116">
        <v>13351</v>
      </c>
      <c r="C16" s="135">
        <v>12808</v>
      </c>
      <c r="D16" s="91">
        <f t="shared" si="0"/>
        <v>-4.0671110778218775</v>
      </c>
      <c r="E16" s="136">
        <v>9160</v>
      </c>
      <c r="F16" s="137">
        <v>8765</v>
      </c>
      <c r="G16" s="91">
        <f t="shared" si="1"/>
        <v>-4.312227074235807</v>
      </c>
      <c r="H16" s="136">
        <v>713</v>
      </c>
      <c r="I16" s="137">
        <v>659</v>
      </c>
      <c r="J16" s="91">
        <f t="shared" si="2"/>
        <v>-7.573632538569427</v>
      </c>
      <c r="K16" s="136">
        <v>1182</v>
      </c>
      <c r="L16" s="137">
        <v>1143</v>
      </c>
      <c r="M16" s="91">
        <f t="shared" si="3"/>
        <v>-3.299492385786806</v>
      </c>
      <c r="N16" s="136">
        <v>901</v>
      </c>
      <c r="O16" s="137">
        <v>855</v>
      </c>
      <c r="P16" s="91">
        <f t="shared" si="4"/>
        <v>-5.105438401775814</v>
      </c>
      <c r="Q16" s="136">
        <v>1395</v>
      </c>
      <c r="R16" s="138">
        <v>1386</v>
      </c>
      <c r="S16" s="91">
        <f t="shared" si="5"/>
        <v>-0.6451612903225765</v>
      </c>
    </row>
    <row r="17" spans="1:19" s="2" customFormat="1" ht="33" customHeight="1">
      <c r="A17" s="120" t="s">
        <v>83</v>
      </c>
      <c r="B17" s="121">
        <f>SUM(B18:B19)</f>
        <v>115543</v>
      </c>
      <c r="C17" s="117">
        <f>SUM(C18:C19)</f>
        <v>110203</v>
      </c>
      <c r="D17" s="123">
        <f t="shared" si="0"/>
        <v>-4.621656006854593</v>
      </c>
      <c r="E17" s="118">
        <f>SUM(E18:E19)</f>
        <v>78071</v>
      </c>
      <c r="F17" s="81">
        <f>SUM(F18:F19)</f>
        <v>75259</v>
      </c>
      <c r="G17" s="123">
        <f t="shared" si="1"/>
        <v>-3.601849598442442</v>
      </c>
      <c r="H17" s="118">
        <f>SUM(H18:H19)</f>
        <v>5371</v>
      </c>
      <c r="I17" s="81">
        <f>SUM(I18:I19)</f>
        <v>4957</v>
      </c>
      <c r="J17" s="123">
        <f t="shared" si="2"/>
        <v>-7.708061813442555</v>
      </c>
      <c r="K17" s="118">
        <f>SUM(K18:K19)</f>
        <v>10388</v>
      </c>
      <c r="L17" s="81">
        <f>SUM(L18:L19)</f>
        <v>9536</v>
      </c>
      <c r="M17" s="123">
        <f t="shared" si="3"/>
        <v>-8.201771274547554</v>
      </c>
      <c r="N17" s="118">
        <f>SUM(N18:N19)</f>
        <v>8234</v>
      </c>
      <c r="O17" s="81">
        <f>SUM(O18:O19)</f>
        <v>7754</v>
      </c>
      <c r="P17" s="123">
        <f t="shared" si="4"/>
        <v>-5.829487490891424</v>
      </c>
      <c r="Q17" s="118">
        <f>SUM(Q18:Q19)</f>
        <v>13479</v>
      </c>
      <c r="R17" s="119">
        <f>SUM(R18:R19)</f>
        <v>12697</v>
      </c>
      <c r="S17" s="123">
        <f t="shared" si="5"/>
        <v>-5.801617330662509</v>
      </c>
    </row>
    <row r="18" spans="1:19" s="2" customFormat="1" ht="26.25" customHeight="1">
      <c r="A18" s="127" t="s">
        <v>50</v>
      </c>
      <c r="B18" s="128">
        <v>58903</v>
      </c>
      <c r="C18" s="129">
        <v>56759</v>
      </c>
      <c r="D18" s="130">
        <f t="shared" si="0"/>
        <v>-3.639882518717201</v>
      </c>
      <c r="E18" s="131">
        <v>39846</v>
      </c>
      <c r="F18" s="132">
        <v>38984</v>
      </c>
      <c r="G18" s="130">
        <f t="shared" si="1"/>
        <v>-2.1633288159413837</v>
      </c>
      <c r="H18" s="131">
        <v>2676</v>
      </c>
      <c r="I18" s="132">
        <v>2490</v>
      </c>
      <c r="J18" s="130">
        <f t="shared" si="2"/>
        <v>-6.950672645739914</v>
      </c>
      <c r="K18" s="131">
        <v>5372</v>
      </c>
      <c r="L18" s="132">
        <v>4900</v>
      </c>
      <c r="M18" s="130">
        <f t="shared" si="3"/>
        <v>-8.786299329858522</v>
      </c>
      <c r="N18" s="131">
        <v>4150</v>
      </c>
      <c r="O18" s="132">
        <v>3927</v>
      </c>
      <c r="P18" s="130">
        <f t="shared" si="4"/>
        <v>-5.373493975903614</v>
      </c>
      <c r="Q18" s="131">
        <v>6859</v>
      </c>
      <c r="R18" s="133">
        <v>6458</v>
      </c>
      <c r="S18" s="130">
        <f t="shared" si="5"/>
        <v>-5.84633328473538</v>
      </c>
    </row>
    <row r="19" spans="1:19" s="2" customFormat="1" ht="26.25" customHeight="1">
      <c r="A19" s="134" t="s">
        <v>51</v>
      </c>
      <c r="B19" s="116">
        <v>56640</v>
      </c>
      <c r="C19" s="135">
        <v>53444</v>
      </c>
      <c r="D19" s="91">
        <f t="shared" si="0"/>
        <v>-5.64265536723164</v>
      </c>
      <c r="E19" s="136">
        <v>38225</v>
      </c>
      <c r="F19" s="137">
        <v>36275</v>
      </c>
      <c r="G19" s="91">
        <f t="shared" si="1"/>
        <v>-5.101373446697181</v>
      </c>
      <c r="H19" s="136">
        <v>2695</v>
      </c>
      <c r="I19" s="137">
        <v>2467</v>
      </c>
      <c r="J19" s="91">
        <f t="shared" si="2"/>
        <v>-8.460111317254174</v>
      </c>
      <c r="K19" s="136">
        <v>5016</v>
      </c>
      <c r="L19" s="137">
        <v>4636</v>
      </c>
      <c r="M19" s="91">
        <f t="shared" si="3"/>
        <v>-7.575757575757578</v>
      </c>
      <c r="N19" s="136">
        <v>4084</v>
      </c>
      <c r="O19" s="137">
        <v>3827</v>
      </c>
      <c r="P19" s="91">
        <f t="shared" si="4"/>
        <v>-6.2928501469147875</v>
      </c>
      <c r="Q19" s="136">
        <v>6620</v>
      </c>
      <c r="R19" s="138">
        <v>6239</v>
      </c>
      <c r="S19" s="91">
        <f t="shared" si="5"/>
        <v>-5.755287009063451</v>
      </c>
    </row>
    <row r="20" spans="1:19" s="2" customFormat="1" ht="33" customHeight="1">
      <c r="A20" s="120" t="s">
        <v>84</v>
      </c>
      <c r="B20" s="121">
        <f>SUM(B21:B22)</f>
        <v>38215</v>
      </c>
      <c r="C20" s="117">
        <f>SUM(C21:C22)</f>
        <v>45256</v>
      </c>
      <c r="D20" s="123">
        <f t="shared" si="0"/>
        <v>18.424702342012296</v>
      </c>
      <c r="E20" s="118">
        <f>SUM(E21:E22)</f>
        <v>24370</v>
      </c>
      <c r="F20" s="81">
        <f>SUM(F21:F22)</f>
        <v>29107</v>
      </c>
      <c r="G20" s="123">
        <f t="shared" si="1"/>
        <v>19.437833401723424</v>
      </c>
      <c r="H20" s="118">
        <f>SUM(H21:H22)</f>
        <v>2113</v>
      </c>
      <c r="I20" s="81">
        <f>SUM(I21:I22)</f>
        <v>2533</v>
      </c>
      <c r="J20" s="123">
        <f t="shared" si="2"/>
        <v>19.876952200662572</v>
      </c>
      <c r="K20" s="118">
        <f>SUM(K21:K22)</f>
        <v>3405</v>
      </c>
      <c r="L20" s="81">
        <f>SUM(L21:L22)</f>
        <v>4166</v>
      </c>
      <c r="M20" s="123">
        <f t="shared" si="3"/>
        <v>22.34948604992657</v>
      </c>
      <c r="N20" s="118">
        <f>SUM(N21:N22)</f>
        <v>3284</v>
      </c>
      <c r="O20" s="81">
        <f>SUM(O21:O22)</f>
        <v>3596</v>
      </c>
      <c r="P20" s="123">
        <f t="shared" si="4"/>
        <v>9.50060901339829</v>
      </c>
      <c r="Q20" s="118">
        <f>SUM(Q21:Q22)</f>
        <v>5043</v>
      </c>
      <c r="R20" s="119">
        <f>SUM(R21:R22)</f>
        <v>5854</v>
      </c>
      <c r="S20" s="123">
        <f t="shared" si="5"/>
        <v>16.08169740233987</v>
      </c>
    </row>
    <row r="21" spans="1:19" s="2" customFormat="1" ht="26.25" customHeight="1">
      <c r="A21" s="127" t="s">
        <v>50</v>
      </c>
      <c r="B21" s="128">
        <v>16957</v>
      </c>
      <c r="C21" s="129">
        <v>20221</v>
      </c>
      <c r="D21" s="130">
        <f t="shared" si="0"/>
        <v>19.248687857521958</v>
      </c>
      <c r="E21" s="131">
        <v>10772</v>
      </c>
      <c r="F21" s="132">
        <v>12941</v>
      </c>
      <c r="G21" s="130">
        <f t="shared" si="1"/>
        <v>20.13553657630895</v>
      </c>
      <c r="H21" s="131">
        <v>933</v>
      </c>
      <c r="I21" s="132">
        <v>1123</v>
      </c>
      <c r="J21" s="130">
        <f t="shared" si="2"/>
        <v>20.364415862808144</v>
      </c>
      <c r="K21" s="131">
        <v>1568</v>
      </c>
      <c r="L21" s="132">
        <v>1923</v>
      </c>
      <c r="M21" s="130">
        <f t="shared" si="3"/>
        <v>22.640306122448976</v>
      </c>
      <c r="N21" s="131">
        <v>1427</v>
      </c>
      <c r="O21" s="132">
        <v>1602</v>
      </c>
      <c r="P21" s="130">
        <f t="shared" si="4"/>
        <v>12.263489838822707</v>
      </c>
      <c r="Q21" s="131">
        <v>2257</v>
      </c>
      <c r="R21" s="133">
        <v>2632</v>
      </c>
      <c r="S21" s="130">
        <f t="shared" si="5"/>
        <v>16.614975631369063</v>
      </c>
    </row>
    <row r="22" spans="1:19" s="2" customFormat="1" ht="26.25" customHeight="1">
      <c r="A22" s="134" t="s">
        <v>51</v>
      </c>
      <c r="B22" s="116">
        <v>21258</v>
      </c>
      <c r="C22" s="135">
        <v>25035</v>
      </c>
      <c r="D22" s="91">
        <f t="shared" si="0"/>
        <v>17.767428732712403</v>
      </c>
      <c r="E22" s="136">
        <v>13598</v>
      </c>
      <c r="F22" s="137">
        <v>16166</v>
      </c>
      <c r="G22" s="91">
        <f t="shared" si="1"/>
        <v>18.88513016620091</v>
      </c>
      <c r="H22" s="136">
        <v>1180</v>
      </c>
      <c r="I22" s="137">
        <v>1410</v>
      </c>
      <c r="J22" s="91">
        <f t="shared" si="2"/>
        <v>19.491525423728802</v>
      </c>
      <c r="K22" s="136">
        <v>1837</v>
      </c>
      <c r="L22" s="137">
        <v>2243</v>
      </c>
      <c r="M22" s="91">
        <f t="shared" si="3"/>
        <v>22.101252041371808</v>
      </c>
      <c r="N22" s="136">
        <v>1857</v>
      </c>
      <c r="O22" s="137">
        <v>1994</v>
      </c>
      <c r="P22" s="91">
        <f t="shared" si="4"/>
        <v>7.37749057619817</v>
      </c>
      <c r="Q22" s="136">
        <v>2786</v>
      </c>
      <c r="R22" s="138">
        <v>3222</v>
      </c>
      <c r="S22" s="91">
        <f t="shared" si="5"/>
        <v>15.649676956209618</v>
      </c>
    </row>
    <row r="23" spans="1:19" s="2" customFormat="1" ht="26.25" customHeight="1" thickBot="1">
      <c r="A23" s="108" t="s">
        <v>60</v>
      </c>
      <c r="B23" s="139">
        <v>876</v>
      </c>
      <c r="C23" s="140">
        <v>824</v>
      </c>
      <c r="D23" s="141" t="s">
        <v>88</v>
      </c>
      <c r="E23" s="142">
        <v>642</v>
      </c>
      <c r="F23" s="143">
        <v>623</v>
      </c>
      <c r="G23" s="144" t="s">
        <v>85</v>
      </c>
      <c r="H23" s="145">
        <v>14</v>
      </c>
      <c r="I23" s="146">
        <v>10</v>
      </c>
      <c r="J23" s="111" t="s">
        <v>88</v>
      </c>
      <c r="K23" s="147">
        <v>43</v>
      </c>
      <c r="L23" s="146">
        <v>46</v>
      </c>
      <c r="M23" s="111" t="s">
        <v>88</v>
      </c>
      <c r="N23" s="148">
        <v>67</v>
      </c>
      <c r="O23" s="143">
        <v>57</v>
      </c>
      <c r="P23" s="141" t="s">
        <v>88</v>
      </c>
      <c r="Q23" s="142">
        <v>110</v>
      </c>
      <c r="R23" s="149">
        <v>88</v>
      </c>
      <c r="S23" s="111" t="s">
        <v>88</v>
      </c>
    </row>
    <row r="24" spans="1:19" s="2" customFormat="1" ht="23.25" customHeight="1">
      <c r="A24" s="65" t="s">
        <v>86</v>
      </c>
      <c r="B24" s="150"/>
      <c r="C24" s="150"/>
      <c r="D24" s="150"/>
      <c r="E24" s="150"/>
      <c r="F24" s="150"/>
      <c r="G24" s="150"/>
      <c r="H24" s="150"/>
      <c r="I24" s="150"/>
      <c r="J24" s="150"/>
      <c r="S24" s="70" t="s">
        <v>87</v>
      </c>
    </row>
  </sheetData>
  <sheetProtection/>
  <mergeCells count="7">
    <mergeCell ref="Q4:S4"/>
    <mergeCell ref="A4:A5"/>
    <mergeCell ref="B4:D4"/>
    <mergeCell ref="E4:G4"/>
    <mergeCell ref="H4:J4"/>
    <mergeCell ref="K4:M4"/>
    <mergeCell ref="N4:P4"/>
  </mergeCells>
  <printOptions horizontalCentered="1"/>
  <pageMargins left="0.7086614173228347" right="0.7086614173228347" top="0.7480314960629921" bottom="0.7480314960629921" header="0.31496062992125984" footer="0.31496062992125984"/>
  <pageSetup horizontalDpi="600" verticalDpi="600" orientation="landscape" paperSize="8" r:id="rId1"/>
  <headerFooter>
    <oddHeader>&amp;R
人口－１４</oddHeader>
  </headerFooter>
</worksheet>
</file>

<file path=xl/worksheets/sheet4.xml><?xml version="1.0" encoding="utf-8"?>
<worksheet xmlns="http://schemas.openxmlformats.org/spreadsheetml/2006/main" xmlns:r="http://schemas.openxmlformats.org/officeDocument/2006/relationships">
  <dimension ref="A4:Y94"/>
  <sheetViews>
    <sheetView view="pageBreakPreview" zoomScaleSheetLayoutView="100" zoomScalePageLayoutView="0" workbookViewId="0" topLeftCell="A1">
      <selection activeCell="J34" sqref="J34"/>
    </sheetView>
  </sheetViews>
  <sheetFormatPr defaultColWidth="9.140625" defaultRowHeight="15"/>
  <cols>
    <col min="1" max="1" width="9.140625" style="2" customWidth="1"/>
    <col min="2" max="25" width="8.140625" style="2" customWidth="1"/>
    <col min="26" max="16384" width="9.00390625" style="2" customWidth="1"/>
  </cols>
  <sheetData>
    <row r="1" ht="15" customHeight="1"/>
    <row r="2" ht="15" customHeight="1"/>
    <row r="3" ht="15" customHeight="1"/>
    <row r="4" spans="1:25" ht="22.5" customHeight="1" thickBot="1">
      <c r="A4" s="7" t="s">
        <v>89</v>
      </c>
      <c r="M4" s="65"/>
      <c r="X4" s="365" t="s">
        <v>90</v>
      </c>
      <c r="Y4" s="365"/>
    </row>
    <row r="5" spans="1:25" ht="27.75" customHeight="1">
      <c r="A5" s="366" t="s">
        <v>91</v>
      </c>
      <c r="B5" s="369" t="s">
        <v>75</v>
      </c>
      <c r="C5" s="370"/>
      <c r="D5" s="370"/>
      <c r="E5" s="370"/>
      <c r="F5" s="370" t="s">
        <v>76</v>
      </c>
      <c r="G5" s="370"/>
      <c r="H5" s="370"/>
      <c r="I5" s="371"/>
      <c r="J5" s="370" t="s">
        <v>92</v>
      </c>
      <c r="K5" s="370"/>
      <c r="L5" s="370"/>
      <c r="M5" s="370"/>
      <c r="N5" s="372" t="s">
        <v>93</v>
      </c>
      <c r="O5" s="372"/>
      <c r="P5" s="372"/>
      <c r="Q5" s="369"/>
      <c r="R5" s="371" t="s">
        <v>94</v>
      </c>
      <c r="S5" s="372"/>
      <c r="T5" s="372"/>
      <c r="U5" s="369"/>
      <c r="V5" s="371" t="s">
        <v>95</v>
      </c>
      <c r="W5" s="372"/>
      <c r="X5" s="372"/>
      <c r="Y5" s="373"/>
    </row>
    <row r="6" spans="1:25" ht="27.75" customHeight="1">
      <c r="A6" s="367"/>
      <c r="B6" s="374" t="s">
        <v>96</v>
      </c>
      <c r="C6" s="375"/>
      <c r="D6" s="375"/>
      <c r="E6" s="375" t="s">
        <v>97</v>
      </c>
      <c r="F6" s="375" t="s">
        <v>96</v>
      </c>
      <c r="G6" s="375"/>
      <c r="H6" s="375"/>
      <c r="I6" s="376" t="s">
        <v>97</v>
      </c>
      <c r="J6" s="381" t="s">
        <v>2</v>
      </c>
      <c r="K6" s="382"/>
      <c r="L6" s="383"/>
      <c r="M6" s="375" t="s">
        <v>3</v>
      </c>
      <c r="N6" s="377" t="s">
        <v>96</v>
      </c>
      <c r="O6" s="377"/>
      <c r="P6" s="374"/>
      <c r="Q6" s="378" t="s">
        <v>97</v>
      </c>
      <c r="R6" s="376" t="s">
        <v>96</v>
      </c>
      <c r="S6" s="377"/>
      <c r="T6" s="374"/>
      <c r="U6" s="378" t="s">
        <v>97</v>
      </c>
      <c r="V6" s="376" t="s">
        <v>96</v>
      </c>
      <c r="W6" s="377"/>
      <c r="X6" s="374"/>
      <c r="Y6" s="380" t="s">
        <v>97</v>
      </c>
    </row>
    <row r="7" spans="1:25" ht="27.75" customHeight="1">
      <c r="A7" s="368"/>
      <c r="B7" s="151" t="s">
        <v>98</v>
      </c>
      <c r="C7" s="152" t="s">
        <v>50</v>
      </c>
      <c r="D7" s="153" t="s">
        <v>51</v>
      </c>
      <c r="E7" s="375"/>
      <c r="F7" s="154" t="s">
        <v>98</v>
      </c>
      <c r="G7" s="152" t="s">
        <v>50</v>
      </c>
      <c r="H7" s="153" t="s">
        <v>51</v>
      </c>
      <c r="I7" s="376"/>
      <c r="J7" s="154" t="s">
        <v>4</v>
      </c>
      <c r="K7" s="152" t="s">
        <v>5</v>
      </c>
      <c r="L7" s="153" t="s">
        <v>6</v>
      </c>
      <c r="M7" s="375"/>
      <c r="N7" s="151" t="s">
        <v>98</v>
      </c>
      <c r="O7" s="152" t="s">
        <v>50</v>
      </c>
      <c r="P7" s="153" t="s">
        <v>51</v>
      </c>
      <c r="Q7" s="379"/>
      <c r="R7" s="154" t="s">
        <v>98</v>
      </c>
      <c r="S7" s="152" t="s">
        <v>50</v>
      </c>
      <c r="T7" s="153" t="s">
        <v>51</v>
      </c>
      <c r="U7" s="379"/>
      <c r="V7" s="154" t="s">
        <v>98</v>
      </c>
      <c r="W7" s="152" t="s">
        <v>50</v>
      </c>
      <c r="X7" s="153" t="s">
        <v>51</v>
      </c>
      <c r="Y7" s="380"/>
    </row>
    <row r="8" spans="1:25" ht="27.75" customHeight="1">
      <c r="A8" s="155" t="s">
        <v>99</v>
      </c>
      <c r="B8" s="156" t="s">
        <v>100</v>
      </c>
      <c r="C8" s="157" t="s">
        <v>100</v>
      </c>
      <c r="D8" s="158" t="s">
        <v>100</v>
      </c>
      <c r="E8" s="79" t="s">
        <v>100</v>
      </c>
      <c r="F8" s="159">
        <v>24020</v>
      </c>
      <c r="G8" s="157" t="s">
        <v>100</v>
      </c>
      <c r="H8" s="158" t="s">
        <v>100</v>
      </c>
      <c r="I8" s="160">
        <v>4786</v>
      </c>
      <c r="J8" s="161">
        <v>3943</v>
      </c>
      <c r="K8" s="162">
        <v>1971</v>
      </c>
      <c r="L8" s="163">
        <v>1972</v>
      </c>
      <c r="M8" s="164">
        <v>837</v>
      </c>
      <c r="N8" s="156" t="s">
        <v>100</v>
      </c>
      <c r="O8" s="157" t="s">
        <v>100</v>
      </c>
      <c r="P8" s="158" t="s">
        <v>100</v>
      </c>
      <c r="Q8" s="165" t="s">
        <v>100</v>
      </c>
      <c r="R8" s="159">
        <v>6968</v>
      </c>
      <c r="S8" s="157">
        <v>3263</v>
      </c>
      <c r="T8" s="158">
        <v>3705</v>
      </c>
      <c r="U8" s="165">
        <v>1313</v>
      </c>
      <c r="V8" s="159" t="s">
        <v>100</v>
      </c>
      <c r="W8" s="157" t="s">
        <v>100</v>
      </c>
      <c r="X8" s="158" t="s">
        <v>100</v>
      </c>
      <c r="Y8" s="166" t="s">
        <v>100</v>
      </c>
    </row>
    <row r="9" spans="1:25" ht="27.75" customHeight="1">
      <c r="A9" s="167" t="s">
        <v>101</v>
      </c>
      <c r="B9" s="168" t="s">
        <v>100</v>
      </c>
      <c r="C9" s="169" t="s">
        <v>100</v>
      </c>
      <c r="D9" s="170" t="s">
        <v>100</v>
      </c>
      <c r="E9" s="29" t="s">
        <v>100</v>
      </c>
      <c r="F9" s="171">
        <v>23740</v>
      </c>
      <c r="G9" s="169" t="s">
        <v>100</v>
      </c>
      <c r="H9" s="170" t="s">
        <v>100</v>
      </c>
      <c r="I9" s="172">
        <v>4997</v>
      </c>
      <c r="J9" s="173">
        <v>3981</v>
      </c>
      <c r="K9" s="174">
        <v>2066</v>
      </c>
      <c r="L9" s="175">
        <v>1915</v>
      </c>
      <c r="M9" s="176">
        <v>848</v>
      </c>
      <c r="N9" s="168" t="s">
        <v>100</v>
      </c>
      <c r="O9" s="169" t="s">
        <v>100</v>
      </c>
      <c r="P9" s="170" t="s">
        <v>100</v>
      </c>
      <c r="Q9" s="29" t="s">
        <v>100</v>
      </c>
      <c r="R9" s="171">
        <v>7011</v>
      </c>
      <c r="S9" s="169">
        <v>3302</v>
      </c>
      <c r="T9" s="170">
        <v>3709</v>
      </c>
      <c r="U9" s="29">
        <v>1350</v>
      </c>
      <c r="V9" s="171">
        <v>5927</v>
      </c>
      <c r="W9" s="169">
        <v>2942</v>
      </c>
      <c r="X9" s="170">
        <v>2985</v>
      </c>
      <c r="Y9" s="177">
        <v>1149</v>
      </c>
    </row>
    <row r="10" spans="1:25" ht="27.75" customHeight="1">
      <c r="A10" s="167" t="s">
        <v>102</v>
      </c>
      <c r="B10" s="178" t="s">
        <v>100</v>
      </c>
      <c r="C10" s="169" t="s">
        <v>100</v>
      </c>
      <c r="D10" s="170" t="s">
        <v>100</v>
      </c>
      <c r="E10" s="29" t="s">
        <v>100</v>
      </c>
      <c r="F10" s="171">
        <v>26796</v>
      </c>
      <c r="G10" s="169" t="s">
        <v>100</v>
      </c>
      <c r="H10" s="170" t="s">
        <v>100</v>
      </c>
      <c r="I10" s="172">
        <v>4944</v>
      </c>
      <c r="J10" s="173">
        <v>3711</v>
      </c>
      <c r="K10" s="174">
        <v>1848</v>
      </c>
      <c r="L10" s="175">
        <v>1863</v>
      </c>
      <c r="M10" s="176">
        <v>801</v>
      </c>
      <c r="N10" s="168" t="s">
        <v>100</v>
      </c>
      <c r="O10" s="169" t="s">
        <v>100</v>
      </c>
      <c r="P10" s="170" t="s">
        <v>100</v>
      </c>
      <c r="Q10" s="29" t="s">
        <v>100</v>
      </c>
      <c r="R10" s="171">
        <v>7376</v>
      </c>
      <c r="S10" s="169">
        <v>3466</v>
      </c>
      <c r="T10" s="170">
        <v>3910</v>
      </c>
      <c r="U10" s="29">
        <v>1431</v>
      </c>
      <c r="V10" s="171">
        <v>6113</v>
      </c>
      <c r="W10" s="169">
        <v>2979</v>
      </c>
      <c r="X10" s="170">
        <v>3134</v>
      </c>
      <c r="Y10" s="177">
        <v>1172</v>
      </c>
    </row>
    <row r="11" spans="1:25" ht="27.75" customHeight="1">
      <c r="A11" s="167" t="s">
        <v>103</v>
      </c>
      <c r="B11" s="168" t="s">
        <v>100</v>
      </c>
      <c r="C11" s="169" t="s">
        <v>100</v>
      </c>
      <c r="D11" s="170" t="s">
        <v>100</v>
      </c>
      <c r="E11" s="29" t="s">
        <v>100</v>
      </c>
      <c r="F11" s="171">
        <v>27076</v>
      </c>
      <c r="G11" s="169" t="s">
        <v>100</v>
      </c>
      <c r="H11" s="170" t="s">
        <v>100</v>
      </c>
      <c r="I11" s="172">
        <v>5104</v>
      </c>
      <c r="J11" s="173">
        <v>3732</v>
      </c>
      <c r="K11" s="174">
        <v>1843</v>
      </c>
      <c r="L11" s="175">
        <v>1889</v>
      </c>
      <c r="M11" s="176">
        <v>788</v>
      </c>
      <c r="N11" s="168" t="s">
        <v>100</v>
      </c>
      <c r="O11" s="169" t="s">
        <v>100</v>
      </c>
      <c r="P11" s="170" t="s">
        <v>100</v>
      </c>
      <c r="Q11" s="29" t="s">
        <v>100</v>
      </c>
      <c r="R11" s="171">
        <v>7759</v>
      </c>
      <c r="S11" s="169">
        <v>3581</v>
      </c>
      <c r="T11" s="170">
        <v>4178</v>
      </c>
      <c r="U11" s="29">
        <v>1471</v>
      </c>
      <c r="V11" s="171">
        <v>6232</v>
      </c>
      <c r="W11" s="169">
        <v>2988</v>
      </c>
      <c r="X11" s="170">
        <v>3244</v>
      </c>
      <c r="Y11" s="177">
        <v>1197</v>
      </c>
    </row>
    <row r="12" spans="1:25" ht="27.75" customHeight="1">
      <c r="A12" s="167" t="s">
        <v>104</v>
      </c>
      <c r="B12" s="168" t="s">
        <v>100</v>
      </c>
      <c r="C12" s="169" t="s">
        <v>100</v>
      </c>
      <c r="D12" s="170" t="s">
        <v>100</v>
      </c>
      <c r="E12" s="29" t="s">
        <v>100</v>
      </c>
      <c r="F12" s="171">
        <v>30452</v>
      </c>
      <c r="G12" s="169" t="s">
        <v>100</v>
      </c>
      <c r="H12" s="170" t="s">
        <v>100</v>
      </c>
      <c r="I12" s="172">
        <v>5935</v>
      </c>
      <c r="J12" s="173">
        <v>3820</v>
      </c>
      <c r="K12" s="174">
        <v>1909</v>
      </c>
      <c r="L12" s="175">
        <v>1911</v>
      </c>
      <c r="M12" s="176">
        <v>770</v>
      </c>
      <c r="N12" s="168" t="s">
        <v>100</v>
      </c>
      <c r="O12" s="169" t="s">
        <v>100</v>
      </c>
      <c r="P12" s="170" t="s">
        <v>100</v>
      </c>
      <c r="Q12" s="29" t="s">
        <v>100</v>
      </c>
      <c r="R12" s="171">
        <v>7815</v>
      </c>
      <c r="S12" s="169">
        <v>3676</v>
      </c>
      <c r="T12" s="170">
        <v>4139</v>
      </c>
      <c r="U12" s="29">
        <v>1491</v>
      </c>
      <c r="V12" s="171">
        <v>6350</v>
      </c>
      <c r="W12" s="169">
        <v>3087</v>
      </c>
      <c r="X12" s="170">
        <v>3263</v>
      </c>
      <c r="Y12" s="177">
        <v>1216</v>
      </c>
    </row>
    <row r="13" spans="1:25" ht="27.75" customHeight="1">
      <c r="A13" s="167" t="s">
        <v>105</v>
      </c>
      <c r="B13" s="168" t="s">
        <v>100</v>
      </c>
      <c r="C13" s="169" t="s">
        <v>100</v>
      </c>
      <c r="D13" s="170" t="s">
        <v>100</v>
      </c>
      <c r="E13" s="29" t="s">
        <v>100</v>
      </c>
      <c r="F13" s="171">
        <v>55036</v>
      </c>
      <c r="G13" s="169">
        <v>27291</v>
      </c>
      <c r="H13" s="170">
        <v>27745</v>
      </c>
      <c r="I13" s="172">
        <v>11464</v>
      </c>
      <c r="J13" s="173">
        <v>5666</v>
      </c>
      <c r="K13" s="174">
        <v>2723</v>
      </c>
      <c r="L13" s="175">
        <v>2943</v>
      </c>
      <c r="M13" s="176">
        <v>1097</v>
      </c>
      <c r="N13" s="168" t="s">
        <v>100</v>
      </c>
      <c r="O13" s="169" t="s">
        <v>100</v>
      </c>
      <c r="P13" s="170" t="s">
        <v>100</v>
      </c>
      <c r="Q13" s="29" t="s">
        <v>100</v>
      </c>
      <c r="R13" s="171">
        <v>10461</v>
      </c>
      <c r="S13" s="169">
        <v>5024</v>
      </c>
      <c r="T13" s="170">
        <v>5437</v>
      </c>
      <c r="U13" s="29">
        <v>1992</v>
      </c>
      <c r="V13" s="171">
        <v>11037</v>
      </c>
      <c r="W13" s="169">
        <v>5255</v>
      </c>
      <c r="X13" s="170">
        <v>5782</v>
      </c>
      <c r="Y13" s="177">
        <v>2081</v>
      </c>
    </row>
    <row r="14" spans="1:25" ht="27.75" customHeight="1">
      <c r="A14" s="167" t="s">
        <v>106</v>
      </c>
      <c r="B14" s="168" t="s">
        <v>100</v>
      </c>
      <c r="C14" s="169" t="s">
        <v>100</v>
      </c>
      <c r="D14" s="170" t="s">
        <v>100</v>
      </c>
      <c r="E14" s="29" t="s">
        <v>100</v>
      </c>
      <c r="F14" s="171">
        <v>55178</v>
      </c>
      <c r="G14" s="169">
        <v>27042</v>
      </c>
      <c r="H14" s="170">
        <v>28136</v>
      </c>
      <c r="I14" s="172">
        <v>11132</v>
      </c>
      <c r="J14" s="173">
        <v>5621</v>
      </c>
      <c r="K14" s="174">
        <v>2746</v>
      </c>
      <c r="L14" s="175">
        <v>2875</v>
      </c>
      <c r="M14" s="176">
        <v>1049</v>
      </c>
      <c r="N14" s="168" t="s">
        <v>100</v>
      </c>
      <c r="O14" s="169" t="s">
        <v>100</v>
      </c>
      <c r="P14" s="170" t="s">
        <v>100</v>
      </c>
      <c r="Q14" s="29" t="s">
        <v>100</v>
      </c>
      <c r="R14" s="171">
        <v>10750</v>
      </c>
      <c r="S14" s="169">
        <v>5175</v>
      </c>
      <c r="T14" s="170">
        <v>5575</v>
      </c>
      <c r="U14" s="29">
        <v>1499</v>
      </c>
      <c r="V14" s="171">
        <v>11261</v>
      </c>
      <c r="W14" s="169">
        <v>5471</v>
      </c>
      <c r="X14" s="170">
        <v>5790</v>
      </c>
      <c r="Y14" s="177">
        <v>2133</v>
      </c>
    </row>
    <row r="15" spans="1:25" ht="27.75" customHeight="1">
      <c r="A15" s="167" t="s">
        <v>107</v>
      </c>
      <c r="B15" s="168">
        <f>SUM(C15:D15)</f>
        <v>101542</v>
      </c>
      <c r="C15" s="169">
        <v>50407</v>
      </c>
      <c r="D15" s="170">
        <v>51135</v>
      </c>
      <c r="E15" s="29">
        <v>19409</v>
      </c>
      <c r="F15" s="171">
        <v>61359</v>
      </c>
      <c r="G15" s="169">
        <v>31302</v>
      </c>
      <c r="H15" s="170">
        <v>30057</v>
      </c>
      <c r="I15" s="172">
        <v>12020</v>
      </c>
      <c r="J15" s="173">
        <v>5381</v>
      </c>
      <c r="K15" s="174">
        <v>2594</v>
      </c>
      <c r="L15" s="175">
        <v>2787</v>
      </c>
      <c r="M15" s="176">
        <v>1021</v>
      </c>
      <c r="N15" s="168">
        <v>10155</v>
      </c>
      <c r="O15" s="169">
        <v>5048</v>
      </c>
      <c r="P15" s="170">
        <v>5107</v>
      </c>
      <c r="Q15" s="29">
        <v>1801</v>
      </c>
      <c r="R15" s="171">
        <v>12128</v>
      </c>
      <c r="S15" s="169">
        <v>5729</v>
      </c>
      <c r="T15" s="170">
        <v>6399</v>
      </c>
      <c r="U15" s="29">
        <v>2238</v>
      </c>
      <c r="V15" s="171">
        <v>12519</v>
      </c>
      <c r="W15" s="169">
        <v>5734</v>
      </c>
      <c r="X15" s="170">
        <v>6785</v>
      </c>
      <c r="Y15" s="177">
        <v>2329</v>
      </c>
    </row>
    <row r="16" spans="1:25" ht="27.75" customHeight="1">
      <c r="A16" s="167" t="s">
        <v>108</v>
      </c>
      <c r="B16" s="168">
        <f aca="true" t="shared" si="0" ref="B16:B25">SUM(C16:D16)</f>
        <v>105590</v>
      </c>
      <c r="C16" s="169">
        <v>51525</v>
      </c>
      <c r="D16" s="170">
        <v>54065</v>
      </c>
      <c r="E16" s="29">
        <v>21919</v>
      </c>
      <c r="F16" s="171">
        <v>65313</v>
      </c>
      <c r="G16" s="169">
        <v>32632</v>
      </c>
      <c r="H16" s="170">
        <v>32681</v>
      </c>
      <c r="I16" s="172">
        <v>14206</v>
      </c>
      <c r="J16" s="173">
        <v>5219</v>
      </c>
      <c r="K16" s="174">
        <v>2527</v>
      </c>
      <c r="L16" s="175">
        <v>2692</v>
      </c>
      <c r="M16" s="176">
        <v>1048</v>
      </c>
      <c r="N16" s="168">
        <v>9908</v>
      </c>
      <c r="O16" s="169">
        <v>4872</v>
      </c>
      <c r="P16" s="170">
        <v>5036</v>
      </c>
      <c r="Q16" s="29">
        <v>1841</v>
      </c>
      <c r="R16" s="171">
        <v>12114</v>
      </c>
      <c r="S16" s="169">
        <v>5621</v>
      </c>
      <c r="T16" s="170">
        <v>6493</v>
      </c>
      <c r="U16" s="29">
        <v>2338</v>
      </c>
      <c r="V16" s="171">
        <v>13036</v>
      </c>
      <c r="W16" s="169">
        <v>5873</v>
      </c>
      <c r="X16" s="170">
        <v>7163</v>
      </c>
      <c r="Y16" s="177">
        <v>2486</v>
      </c>
    </row>
    <row r="17" spans="1:25" ht="27.75" customHeight="1">
      <c r="A17" s="167" t="s">
        <v>109</v>
      </c>
      <c r="B17" s="168">
        <f t="shared" si="0"/>
        <v>117846</v>
      </c>
      <c r="C17" s="169">
        <v>57611</v>
      </c>
      <c r="D17" s="170">
        <v>60235</v>
      </c>
      <c r="E17" s="29">
        <v>31658</v>
      </c>
      <c r="F17" s="171">
        <v>75171</v>
      </c>
      <c r="G17" s="169">
        <v>37559</v>
      </c>
      <c r="H17" s="170">
        <v>37612</v>
      </c>
      <c r="I17" s="172">
        <v>17796</v>
      </c>
      <c r="J17" s="173">
        <v>5228</v>
      </c>
      <c r="K17" s="174">
        <v>2537</v>
      </c>
      <c r="L17" s="175">
        <v>2691</v>
      </c>
      <c r="M17" s="176">
        <v>1114</v>
      </c>
      <c r="N17" s="168">
        <v>9760</v>
      </c>
      <c r="O17" s="169">
        <v>4769</v>
      </c>
      <c r="P17" s="170">
        <v>4991</v>
      </c>
      <c r="Q17" s="29">
        <v>1900</v>
      </c>
      <c r="R17" s="171">
        <v>12386</v>
      </c>
      <c r="S17" s="169">
        <v>5765</v>
      </c>
      <c r="T17" s="170">
        <v>6621</v>
      </c>
      <c r="U17" s="29">
        <v>2528</v>
      </c>
      <c r="V17" s="171">
        <v>15301</v>
      </c>
      <c r="W17" s="169">
        <v>6981</v>
      </c>
      <c r="X17" s="170">
        <v>8320</v>
      </c>
      <c r="Y17" s="177">
        <v>3100</v>
      </c>
    </row>
    <row r="18" spans="1:25" ht="27.75" customHeight="1">
      <c r="A18" s="167" t="s">
        <v>110</v>
      </c>
      <c r="B18" s="168">
        <f t="shared" si="0"/>
        <v>130997</v>
      </c>
      <c r="C18" s="169">
        <v>64724</v>
      </c>
      <c r="D18" s="170">
        <v>66273</v>
      </c>
      <c r="E18" s="29">
        <v>31467</v>
      </c>
      <c r="F18" s="171">
        <v>85860</v>
      </c>
      <c r="G18" s="169">
        <v>43092</v>
      </c>
      <c r="H18" s="170">
        <v>42768</v>
      </c>
      <c r="I18" s="172">
        <v>21487</v>
      </c>
      <c r="J18" s="173">
        <v>5420</v>
      </c>
      <c r="K18" s="174">
        <v>2639</v>
      </c>
      <c r="L18" s="175">
        <v>2781</v>
      </c>
      <c r="M18" s="176">
        <v>1219</v>
      </c>
      <c r="N18" s="168">
        <v>10356</v>
      </c>
      <c r="O18" s="169">
        <v>5083</v>
      </c>
      <c r="P18" s="170">
        <v>5273</v>
      </c>
      <c r="Q18" s="29">
        <v>2191</v>
      </c>
      <c r="R18" s="171">
        <v>12659</v>
      </c>
      <c r="S18" s="169">
        <v>6037</v>
      </c>
      <c r="T18" s="170">
        <v>6622</v>
      </c>
      <c r="U18" s="29">
        <v>2782</v>
      </c>
      <c r="V18" s="171">
        <v>16702</v>
      </c>
      <c r="W18" s="169">
        <v>7873</v>
      </c>
      <c r="X18" s="170">
        <v>8829</v>
      </c>
      <c r="Y18" s="177">
        <v>3788</v>
      </c>
    </row>
    <row r="19" spans="1:25" ht="27.75" customHeight="1">
      <c r="A19" s="167" t="s">
        <v>111</v>
      </c>
      <c r="B19" s="168">
        <f t="shared" si="0"/>
        <v>147016</v>
      </c>
      <c r="C19" s="169">
        <v>72473</v>
      </c>
      <c r="D19" s="170">
        <v>74543</v>
      </c>
      <c r="E19" s="29">
        <v>37098</v>
      </c>
      <c r="F19" s="171">
        <v>98223</v>
      </c>
      <c r="G19" s="169">
        <v>49170</v>
      </c>
      <c r="H19" s="170">
        <v>49053</v>
      </c>
      <c r="I19" s="172">
        <v>25530</v>
      </c>
      <c r="J19" s="173">
        <v>6103</v>
      </c>
      <c r="K19" s="174">
        <v>3024</v>
      </c>
      <c r="L19" s="175">
        <v>3079</v>
      </c>
      <c r="M19" s="176">
        <v>1411</v>
      </c>
      <c r="N19" s="168">
        <v>12258</v>
      </c>
      <c r="O19" s="169">
        <v>6091</v>
      </c>
      <c r="P19" s="170">
        <v>6167</v>
      </c>
      <c r="Q19" s="29">
        <v>2696</v>
      </c>
      <c r="R19" s="171">
        <v>12947</v>
      </c>
      <c r="S19" s="169">
        <v>6315</v>
      </c>
      <c r="T19" s="170">
        <v>6631</v>
      </c>
      <c r="U19" s="29">
        <v>2962</v>
      </c>
      <c r="V19" s="171">
        <v>18597</v>
      </c>
      <c r="W19" s="169">
        <v>8984</v>
      </c>
      <c r="X19" s="170">
        <v>9613</v>
      </c>
      <c r="Y19" s="177">
        <v>4499</v>
      </c>
    </row>
    <row r="20" spans="1:25" ht="27.75" customHeight="1">
      <c r="A20" s="167" t="s">
        <v>112</v>
      </c>
      <c r="B20" s="168">
        <f t="shared" si="0"/>
        <v>157084</v>
      </c>
      <c r="C20" s="169">
        <v>78111</v>
      </c>
      <c r="D20" s="170">
        <v>78973</v>
      </c>
      <c r="E20" s="29">
        <v>41995</v>
      </c>
      <c r="F20" s="171">
        <v>103097</v>
      </c>
      <c r="G20" s="169">
        <v>51443</v>
      </c>
      <c r="H20" s="170">
        <v>51654</v>
      </c>
      <c r="I20" s="172">
        <v>28344</v>
      </c>
      <c r="J20" s="173">
        <v>8151</v>
      </c>
      <c r="K20" s="174">
        <v>4088</v>
      </c>
      <c r="L20" s="175">
        <v>4063</v>
      </c>
      <c r="M20" s="176">
        <v>2079</v>
      </c>
      <c r="N20" s="168">
        <v>13437</v>
      </c>
      <c r="O20" s="169">
        <v>6702</v>
      </c>
      <c r="P20" s="170">
        <v>6735</v>
      </c>
      <c r="Q20" s="29">
        <v>3204</v>
      </c>
      <c r="R20" s="171">
        <v>12942</v>
      </c>
      <c r="S20" s="169">
        <v>6301</v>
      </c>
      <c r="T20" s="170">
        <v>6641</v>
      </c>
      <c r="U20" s="29">
        <v>3156</v>
      </c>
      <c r="V20" s="171">
        <v>19457</v>
      </c>
      <c r="W20" s="169">
        <v>9577</v>
      </c>
      <c r="X20" s="170">
        <v>9880</v>
      </c>
      <c r="Y20" s="177">
        <v>5212</v>
      </c>
    </row>
    <row r="21" spans="1:25" ht="27.75" customHeight="1">
      <c r="A21" s="167" t="s">
        <v>113</v>
      </c>
      <c r="B21" s="168">
        <f t="shared" si="0"/>
        <v>162922</v>
      </c>
      <c r="C21" s="169">
        <v>80821</v>
      </c>
      <c r="D21" s="170">
        <v>82101</v>
      </c>
      <c r="E21" s="29">
        <v>44147</v>
      </c>
      <c r="F21" s="171">
        <v>107430</v>
      </c>
      <c r="G21" s="169">
        <v>53442</v>
      </c>
      <c r="H21" s="170">
        <v>53988</v>
      </c>
      <c r="I21" s="172">
        <v>30082</v>
      </c>
      <c r="J21" s="173">
        <v>8421</v>
      </c>
      <c r="K21" s="174">
        <v>4183</v>
      </c>
      <c r="L21" s="175">
        <v>4238</v>
      </c>
      <c r="M21" s="176">
        <v>2170</v>
      </c>
      <c r="N21" s="168">
        <v>13991</v>
      </c>
      <c r="O21" s="169">
        <v>6989</v>
      </c>
      <c r="P21" s="170">
        <v>7002</v>
      </c>
      <c r="Q21" s="29">
        <v>3324</v>
      </c>
      <c r="R21" s="171">
        <v>13086</v>
      </c>
      <c r="S21" s="169">
        <v>6376</v>
      </c>
      <c r="T21" s="170">
        <v>6710</v>
      </c>
      <c r="U21" s="29">
        <v>3237</v>
      </c>
      <c r="V21" s="171">
        <v>19994</v>
      </c>
      <c r="W21" s="169">
        <v>9831</v>
      </c>
      <c r="X21" s="170">
        <v>10163</v>
      </c>
      <c r="Y21" s="177">
        <v>5334</v>
      </c>
    </row>
    <row r="22" spans="1:25" ht="27.75" customHeight="1">
      <c r="A22" s="167" t="s">
        <v>114</v>
      </c>
      <c r="B22" s="168">
        <f t="shared" si="0"/>
        <v>168796</v>
      </c>
      <c r="C22" s="169">
        <v>83925</v>
      </c>
      <c r="D22" s="170">
        <v>84871</v>
      </c>
      <c r="E22" s="29">
        <v>48599</v>
      </c>
      <c r="F22" s="171">
        <v>111730</v>
      </c>
      <c r="G22" s="169">
        <v>55724</v>
      </c>
      <c r="H22" s="170">
        <v>56006</v>
      </c>
      <c r="I22" s="172">
        <v>33254</v>
      </c>
      <c r="J22" s="173">
        <v>8019</v>
      </c>
      <c r="K22" s="174">
        <v>3945</v>
      </c>
      <c r="L22" s="175">
        <v>4074</v>
      </c>
      <c r="M22" s="176">
        <v>2150</v>
      </c>
      <c r="N22" s="168">
        <v>14872</v>
      </c>
      <c r="O22" s="169">
        <v>7493</v>
      </c>
      <c r="P22" s="170">
        <v>7379</v>
      </c>
      <c r="Q22" s="29">
        <v>3889</v>
      </c>
      <c r="R22" s="171">
        <v>13297</v>
      </c>
      <c r="S22" s="169">
        <v>6475</v>
      </c>
      <c r="T22" s="170">
        <v>6822</v>
      </c>
      <c r="U22" s="29">
        <v>3450</v>
      </c>
      <c r="V22" s="171">
        <v>20878</v>
      </c>
      <c r="W22" s="169">
        <v>10288</v>
      </c>
      <c r="X22" s="170">
        <v>10590</v>
      </c>
      <c r="Y22" s="177">
        <v>5856</v>
      </c>
    </row>
    <row r="23" spans="1:25" ht="27.75" customHeight="1">
      <c r="A23" s="167" t="s">
        <v>115</v>
      </c>
      <c r="B23" s="168">
        <f t="shared" si="0"/>
        <v>172509</v>
      </c>
      <c r="C23" s="169">
        <v>85601</v>
      </c>
      <c r="D23" s="170">
        <v>86908</v>
      </c>
      <c r="E23" s="29">
        <v>52556</v>
      </c>
      <c r="F23" s="171">
        <v>114380</v>
      </c>
      <c r="G23" s="169">
        <v>56820</v>
      </c>
      <c r="H23" s="170">
        <v>57560</v>
      </c>
      <c r="I23" s="172">
        <v>36000</v>
      </c>
      <c r="J23" s="173">
        <v>7797</v>
      </c>
      <c r="K23" s="174">
        <v>3805</v>
      </c>
      <c r="L23" s="175">
        <v>3992</v>
      </c>
      <c r="M23" s="176">
        <v>2173</v>
      </c>
      <c r="N23" s="168">
        <v>15528</v>
      </c>
      <c r="O23" s="169">
        <v>7832</v>
      </c>
      <c r="P23" s="170">
        <v>7696</v>
      </c>
      <c r="Q23" s="29">
        <v>4322</v>
      </c>
      <c r="R23" s="171">
        <v>13452</v>
      </c>
      <c r="S23" s="169">
        <v>6595</v>
      </c>
      <c r="T23" s="170">
        <v>6857</v>
      </c>
      <c r="U23" s="29">
        <v>3698</v>
      </c>
      <c r="V23" s="171">
        <v>21352</v>
      </c>
      <c r="W23" s="169">
        <v>10549</v>
      </c>
      <c r="X23" s="170">
        <v>10803</v>
      </c>
      <c r="Y23" s="177">
        <v>6363</v>
      </c>
    </row>
    <row r="24" spans="1:25" ht="27.75" customHeight="1">
      <c r="A24" s="167" t="s">
        <v>116</v>
      </c>
      <c r="B24" s="168">
        <f t="shared" si="0"/>
        <v>176698</v>
      </c>
      <c r="C24" s="169">
        <v>87716</v>
      </c>
      <c r="D24" s="170">
        <v>88982</v>
      </c>
      <c r="E24" s="29">
        <v>56961</v>
      </c>
      <c r="F24" s="171">
        <v>117327</v>
      </c>
      <c r="G24" s="169">
        <v>58297</v>
      </c>
      <c r="H24" s="170">
        <v>59030</v>
      </c>
      <c r="I24" s="172">
        <v>38893</v>
      </c>
      <c r="J24" s="173">
        <v>7922</v>
      </c>
      <c r="K24" s="174">
        <v>3877</v>
      </c>
      <c r="L24" s="175">
        <v>4045</v>
      </c>
      <c r="M24" s="176">
        <v>2392</v>
      </c>
      <c r="N24" s="168">
        <v>16255</v>
      </c>
      <c r="O24" s="169">
        <v>8169</v>
      </c>
      <c r="P24" s="170">
        <v>8086</v>
      </c>
      <c r="Q24" s="29">
        <v>4778</v>
      </c>
      <c r="R24" s="171">
        <v>13530</v>
      </c>
      <c r="S24" s="169">
        <v>6632</v>
      </c>
      <c r="T24" s="170">
        <v>6898</v>
      </c>
      <c r="U24" s="29">
        <v>4049</v>
      </c>
      <c r="V24" s="171">
        <v>21664</v>
      </c>
      <c r="W24" s="169">
        <v>10741</v>
      </c>
      <c r="X24" s="170">
        <v>10923</v>
      </c>
      <c r="Y24" s="177">
        <v>6849</v>
      </c>
    </row>
    <row r="25" spans="1:25" ht="27.75" customHeight="1">
      <c r="A25" s="167" t="s">
        <v>117</v>
      </c>
      <c r="B25" s="168">
        <f t="shared" si="0"/>
        <v>181444</v>
      </c>
      <c r="C25" s="169">
        <v>90367</v>
      </c>
      <c r="D25" s="170">
        <v>91077</v>
      </c>
      <c r="E25" s="29">
        <v>61777</v>
      </c>
      <c r="F25" s="171">
        <v>120967</v>
      </c>
      <c r="G25" s="169">
        <v>60337</v>
      </c>
      <c r="H25" s="170">
        <v>60630</v>
      </c>
      <c r="I25" s="172">
        <v>42308</v>
      </c>
      <c r="J25" s="173">
        <v>8690</v>
      </c>
      <c r="K25" s="174">
        <v>4283</v>
      </c>
      <c r="L25" s="175">
        <v>4407</v>
      </c>
      <c r="M25" s="176">
        <v>2753</v>
      </c>
      <c r="N25" s="168">
        <v>16450</v>
      </c>
      <c r="O25" s="169">
        <v>8310</v>
      </c>
      <c r="P25" s="170">
        <v>8140</v>
      </c>
      <c r="Q25" s="29">
        <v>5202</v>
      </c>
      <c r="R25" s="171">
        <v>13456</v>
      </c>
      <c r="S25" s="169">
        <v>6606</v>
      </c>
      <c r="T25" s="170">
        <v>6850</v>
      </c>
      <c r="U25" s="29">
        <v>4239</v>
      </c>
      <c r="V25" s="171">
        <v>21881</v>
      </c>
      <c r="W25" s="169">
        <v>10831</v>
      </c>
      <c r="X25" s="170">
        <v>11050</v>
      </c>
      <c r="Y25" s="177">
        <v>7275</v>
      </c>
    </row>
    <row r="26" spans="1:25" ht="27.75" customHeight="1">
      <c r="A26" s="167" t="s">
        <v>105</v>
      </c>
      <c r="B26" s="179">
        <v>181928</v>
      </c>
      <c r="C26" s="180">
        <v>90328</v>
      </c>
      <c r="D26" s="181">
        <v>91600</v>
      </c>
      <c r="E26" s="29">
        <v>64904</v>
      </c>
      <c r="F26" s="171">
        <v>121676</v>
      </c>
      <c r="G26" s="169">
        <v>60428</v>
      </c>
      <c r="H26" s="170">
        <v>61248</v>
      </c>
      <c r="I26" s="172">
        <v>44795</v>
      </c>
      <c r="J26" s="173">
        <v>9019</v>
      </c>
      <c r="K26" s="174">
        <v>4427</v>
      </c>
      <c r="L26" s="175">
        <v>4592</v>
      </c>
      <c r="M26" s="176">
        <v>2875</v>
      </c>
      <c r="N26" s="168">
        <v>16234</v>
      </c>
      <c r="O26" s="169">
        <v>8183</v>
      </c>
      <c r="P26" s="170">
        <v>8051</v>
      </c>
      <c r="Q26" s="29">
        <v>5292</v>
      </c>
      <c r="R26" s="171">
        <v>13456</v>
      </c>
      <c r="S26" s="169">
        <v>6588</v>
      </c>
      <c r="T26" s="170">
        <v>6868</v>
      </c>
      <c r="U26" s="29">
        <v>4447</v>
      </c>
      <c r="V26" s="171">
        <v>21543</v>
      </c>
      <c r="W26" s="169">
        <v>10702</v>
      </c>
      <c r="X26" s="170">
        <v>10841</v>
      </c>
      <c r="Y26" s="177">
        <v>7495</v>
      </c>
    </row>
    <row r="27" spans="1:25" ht="27.75" customHeight="1" thickBot="1">
      <c r="A27" s="182" t="s">
        <v>118</v>
      </c>
      <c r="B27" s="183">
        <v>182436</v>
      </c>
      <c r="C27" s="184">
        <v>90869</v>
      </c>
      <c r="D27" s="185">
        <v>91567</v>
      </c>
      <c r="E27" s="186">
        <v>67976</v>
      </c>
      <c r="F27" s="187">
        <v>122806</v>
      </c>
      <c r="G27" s="188">
        <v>61390</v>
      </c>
      <c r="H27" s="189">
        <v>61416</v>
      </c>
      <c r="I27" s="190">
        <v>47217</v>
      </c>
      <c r="J27" s="191">
        <v>8847</v>
      </c>
      <c r="K27" s="192">
        <v>4304</v>
      </c>
      <c r="L27" s="193">
        <v>4543</v>
      </c>
      <c r="M27" s="194">
        <v>2946</v>
      </c>
      <c r="N27" s="195">
        <v>16087</v>
      </c>
      <c r="O27" s="188">
        <v>8049</v>
      </c>
      <c r="P27" s="189">
        <v>8038</v>
      </c>
      <c r="Q27" s="186">
        <v>5416</v>
      </c>
      <c r="R27" s="187">
        <v>13199</v>
      </c>
      <c r="S27" s="188">
        <v>6508</v>
      </c>
      <c r="T27" s="189">
        <v>6691</v>
      </c>
      <c r="U27" s="186">
        <v>4578</v>
      </c>
      <c r="V27" s="187">
        <v>21497</v>
      </c>
      <c r="W27" s="188">
        <v>10618</v>
      </c>
      <c r="X27" s="189">
        <v>10879</v>
      </c>
      <c r="Y27" s="196">
        <v>7819</v>
      </c>
    </row>
    <row r="28" spans="1:25" ht="19.5" customHeight="1">
      <c r="A28" s="197"/>
      <c r="B28" s="197"/>
      <c r="C28" s="197"/>
      <c r="D28" s="197"/>
      <c r="E28" s="197"/>
      <c r="F28" s="197"/>
      <c r="G28" s="197"/>
      <c r="M28" s="198"/>
      <c r="N28" s="71"/>
      <c r="O28" s="71"/>
      <c r="P28" s="71"/>
      <c r="Q28" s="71"/>
      <c r="R28" s="71"/>
      <c r="S28" s="71"/>
      <c r="T28" s="71"/>
      <c r="U28" s="71"/>
      <c r="V28" s="71"/>
      <c r="W28" s="71"/>
      <c r="X28" s="71"/>
      <c r="Y28" s="198" t="s">
        <v>119</v>
      </c>
    </row>
    <row r="29" spans="14:21" s="71" customFormat="1" ht="19.5" customHeight="1">
      <c r="N29" s="2"/>
      <c r="O29" s="2"/>
      <c r="P29" s="2"/>
      <c r="Q29" s="2"/>
      <c r="R29" s="2"/>
      <c r="S29" s="2"/>
      <c r="T29" s="2"/>
      <c r="U29" s="2"/>
    </row>
    <row r="30" spans="14:21" s="71" customFormat="1" ht="19.5" customHeight="1">
      <c r="N30" s="2"/>
      <c r="O30" s="2"/>
      <c r="P30" s="2"/>
      <c r="Q30" s="2"/>
      <c r="R30" s="2"/>
      <c r="S30" s="2"/>
      <c r="T30" s="2"/>
      <c r="U30" s="2"/>
    </row>
    <row r="31" spans="14:21" s="71" customFormat="1" ht="19.5" customHeight="1">
      <c r="N31" s="2"/>
      <c r="O31" s="2"/>
      <c r="P31" s="2"/>
      <c r="Q31" s="2"/>
      <c r="R31" s="2"/>
      <c r="S31" s="2"/>
      <c r="T31" s="2"/>
      <c r="U31" s="2"/>
    </row>
    <row r="32" spans="14:21" s="71" customFormat="1" ht="19.5" customHeight="1">
      <c r="N32" s="2"/>
      <c r="O32" s="2"/>
      <c r="P32" s="2"/>
      <c r="Q32" s="2"/>
      <c r="R32" s="2"/>
      <c r="S32" s="2"/>
      <c r="T32" s="2"/>
      <c r="U32" s="2"/>
    </row>
    <row r="33" spans="14:21" s="71" customFormat="1" ht="19.5" customHeight="1">
      <c r="N33" s="2"/>
      <c r="O33" s="2"/>
      <c r="P33" s="2"/>
      <c r="Q33" s="2"/>
      <c r="R33" s="2"/>
      <c r="S33" s="2"/>
      <c r="T33" s="2"/>
      <c r="U33" s="2"/>
    </row>
    <row r="34" spans="14:21" s="71" customFormat="1" ht="19.5" customHeight="1">
      <c r="N34" s="2"/>
      <c r="O34" s="2"/>
      <c r="P34" s="2"/>
      <c r="Q34" s="2"/>
      <c r="R34" s="2"/>
      <c r="S34" s="2"/>
      <c r="T34" s="2"/>
      <c r="U34" s="2"/>
    </row>
    <row r="35" spans="14:21" s="71" customFormat="1" ht="19.5" customHeight="1">
      <c r="N35" s="2"/>
      <c r="O35" s="2"/>
      <c r="P35" s="2"/>
      <c r="Q35" s="2"/>
      <c r="R35" s="2"/>
      <c r="S35" s="2"/>
      <c r="T35" s="2"/>
      <c r="U35" s="2"/>
    </row>
    <row r="36" spans="14:21" s="71" customFormat="1" ht="19.5" customHeight="1">
      <c r="N36" s="2"/>
      <c r="O36" s="2"/>
      <c r="P36" s="2"/>
      <c r="Q36" s="2"/>
      <c r="R36" s="2"/>
      <c r="S36" s="2"/>
      <c r="T36" s="2"/>
      <c r="U36" s="2"/>
    </row>
    <row r="37" spans="14:21" s="71" customFormat="1" ht="19.5" customHeight="1">
      <c r="N37" s="2"/>
      <c r="O37" s="2"/>
      <c r="P37" s="2"/>
      <c r="Q37" s="2"/>
      <c r="R37" s="2"/>
      <c r="S37" s="2"/>
      <c r="T37" s="2"/>
      <c r="U37" s="2"/>
    </row>
    <row r="38" spans="14:21" s="71" customFormat="1" ht="19.5" customHeight="1">
      <c r="N38" s="2"/>
      <c r="O38" s="2"/>
      <c r="P38" s="2"/>
      <c r="Q38" s="2"/>
      <c r="R38" s="2"/>
      <c r="S38" s="2"/>
      <c r="T38" s="2"/>
      <c r="U38" s="2"/>
    </row>
    <row r="39" spans="14:21" s="71" customFormat="1" ht="19.5" customHeight="1">
      <c r="N39" s="2"/>
      <c r="P39" s="2"/>
      <c r="Q39" s="2"/>
      <c r="R39" s="2"/>
      <c r="S39" s="2"/>
      <c r="T39" s="2"/>
      <c r="U39" s="2"/>
    </row>
    <row r="40" spans="14:21" s="71" customFormat="1" ht="19.5" customHeight="1">
      <c r="N40" s="2"/>
      <c r="O40" s="2"/>
      <c r="P40" s="2"/>
      <c r="Q40" s="2"/>
      <c r="R40" s="2"/>
      <c r="S40" s="2"/>
      <c r="T40" s="2"/>
      <c r="U40" s="2"/>
    </row>
    <row r="41" spans="14:21" s="71" customFormat="1" ht="19.5" customHeight="1">
      <c r="N41" s="2"/>
      <c r="O41" s="2"/>
      <c r="P41" s="2"/>
      <c r="Q41" s="2"/>
      <c r="R41" s="2"/>
      <c r="S41" s="2"/>
      <c r="T41" s="2"/>
      <c r="U41" s="2"/>
    </row>
    <row r="42" spans="14:21" s="71" customFormat="1" ht="19.5" customHeight="1">
      <c r="N42" s="2"/>
      <c r="O42" s="2"/>
      <c r="P42" s="2"/>
      <c r="Q42" s="2"/>
      <c r="R42" s="2"/>
      <c r="S42" s="2"/>
      <c r="T42" s="2"/>
      <c r="U42" s="2"/>
    </row>
    <row r="43" spans="14:21" s="71" customFormat="1" ht="19.5" customHeight="1">
      <c r="N43" s="2"/>
      <c r="P43" s="2"/>
      <c r="Q43" s="2"/>
      <c r="R43" s="2"/>
      <c r="S43" s="2"/>
      <c r="T43" s="2"/>
      <c r="U43" s="2"/>
    </row>
    <row r="44" spans="14:21" s="71" customFormat="1" ht="19.5" customHeight="1">
      <c r="N44" s="2"/>
      <c r="O44" s="2"/>
      <c r="P44" s="2"/>
      <c r="Q44" s="2"/>
      <c r="R44" s="2"/>
      <c r="S44" s="2"/>
      <c r="T44" s="2"/>
      <c r="U44" s="2"/>
    </row>
    <row r="45" spans="14:21" s="71" customFormat="1" ht="19.5" customHeight="1">
      <c r="N45" s="2"/>
      <c r="O45" s="2"/>
      <c r="P45" s="2"/>
      <c r="Q45" s="2"/>
      <c r="R45" s="2"/>
      <c r="S45" s="2"/>
      <c r="T45" s="2"/>
      <c r="U45" s="2"/>
    </row>
    <row r="46" spans="14:21" s="71" customFormat="1" ht="19.5" customHeight="1">
      <c r="N46" s="2"/>
      <c r="O46" s="2"/>
      <c r="P46" s="2"/>
      <c r="Q46" s="2"/>
      <c r="R46" s="2"/>
      <c r="S46" s="2"/>
      <c r="T46" s="2"/>
      <c r="U46" s="2"/>
    </row>
    <row r="47" spans="14:21" s="71" customFormat="1" ht="19.5" customHeight="1">
      <c r="N47" s="2"/>
      <c r="O47" s="2"/>
      <c r="P47" s="2"/>
      <c r="Q47" s="2"/>
      <c r="R47" s="2"/>
      <c r="S47" s="2"/>
      <c r="T47" s="2"/>
      <c r="U47" s="2"/>
    </row>
    <row r="48" spans="14:21" s="71" customFormat="1" ht="19.5" customHeight="1">
      <c r="N48" s="2"/>
      <c r="O48" s="2"/>
      <c r="P48" s="2"/>
      <c r="Q48" s="2"/>
      <c r="R48" s="2"/>
      <c r="S48" s="2"/>
      <c r="T48" s="2"/>
      <c r="U48" s="2"/>
    </row>
    <row r="49" spans="14:21" s="71" customFormat="1" ht="19.5" customHeight="1">
      <c r="N49" s="2"/>
      <c r="O49" s="2"/>
      <c r="P49" s="2"/>
      <c r="Q49" s="2"/>
      <c r="R49" s="2"/>
      <c r="S49" s="2"/>
      <c r="T49" s="2"/>
      <c r="U49" s="2"/>
    </row>
    <row r="50" spans="14:21" s="71" customFormat="1" ht="19.5" customHeight="1">
      <c r="N50" s="2"/>
      <c r="O50" s="2"/>
      <c r="P50" s="2"/>
      <c r="Q50" s="2"/>
      <c r="R50" s="2"/>
      <c r="S50" s="2"/>
      <c r="T50" s="2"/>
      <c r="U50" s="2"/>
    </row>
    <row r="51" spans="14:21" s="71" customFormat="1" ht="19.5" customHeight="1">
      <c r="N51" s="2"/>
      <c r="O51" s="2"/>
      <c r="P51" s="2"/>
      <c r="Q51" s="2"/>
      <c r="R51" s="2"/>
      <c r="S51" s="2"/>
      <c r="T51" s="2"/>
      <c r="U51" s="2"/>
    </row>
    <row r="52" s="71" customFormat="1" ht="13.5"/>
    <row r="53" ht="13.5">
      <c r="G53" s="199"/>
    </row>
    <row r="73" ht="13.5" customHeight="1"/>
    <row r="94" spans="1:7" ht="13.5">
      <c r="A94" s="65"/>
      <c r="B94" s="65"/>
      <c r="C94" s="65"/>
      <c r="D94" s="65"/>
      <c r="E94" s="65"/>
      <c r="F94" s="65"/>
      <c r="G94" s="65"/>
    </row>
  </sheetData>
  <sheetProtection/>
  <mergeCells count="20">
    <mergeCell ref="R6:T6"/>
    <mergeCell ref="U6:U7"/>
    <mergeCell ref="V6:X6"/>
    <mergeCell ref="Y6:Y7"/>
    <mergeCell ref="F6:H6"/>
    <mergeCell ref="I6:I7"/>
    <mergeCell ref="J6:L6"/>
    <mergeCell ref="M6:M7"/>
    <mergeCell ref="N6:P6"/>
    <mergeCell ref="Q6:Q7"/>
    <mergeCell ref="X4:Y4"/>
    <mergeCell ref="A5:A7"/>
    <mergeCell ref="B5:E5"/>
    <mergeCell ref="F5:I5"/>
    <mergeCell ref="J5:M5"/>
    <mergeCell ref="N5:Q5"/>
    <mergeCell ref="R5:U5"/>
    <mergeCell ref="V5:Y5"/>
    <mergeCell ref="B6:D6"/>
    <mergeCell ref="E6:E7"/>
  </mergeCells>
  <printOptions/>
  <pageMargins left="0.7086614173228347" right="0.7086614173228347" top="0.7480314960629921" bottom="0.7480314960629921" header="0.31496062992125984" footer="0.31496062992125984"/>
  <pageSetup horizontalDpi="600" verticalDpi="600" orientation="landscape" paperSize="8" scale="96" r:id="rId1"/>
  <headerFooter>
    <oddHeader>&amp;R
人口－１５</oddHeader>
  </headerFooter>
</worksheet>
</file>

<file path=xl/worksheets/sheet5.xml><?xml version="1.0" encoding="utf-8"?>
<worksheet xmlns="http://schemas.openxmlformats.org/spreadsheetml/2006/main" xmlns:r="http://schemas.openxmlformats.org/officeDocument/2006/relationships">
  <dimension ref="B5:Z34"/>
  <sheetViews>
    <sheetView view="pageBreakPreview" zoomScaleSheetLayoutView="100" zoomScalePageLayoutView="0" workbookViewId="0" topLeftCell="L1">
      <selection activeCell="G14" sqref="G14"/>
    </sheetView>
  </sheetViews>
  <sheetFormatPr defaultColWidth="9.140625" defaultRowHeight="15"/>
  <cols>
    <col min="1" max="1" width="1.28515625" style="200" customWidth="1"/>
    <col min="2" max="2" width="11.8515625" style="200" customWidth="1"/>
    <col min="3" max="3" width="13.421875" style="200" customWidth="1"/>
    <col min="4" max="5" width="12.57421875" style="200" customWidth="1"/>
    <col min="6" max="8" width="11.57421875" style="200" customWidth="1"/>
    <col min="9" max="11" width="11.421875" style="200" customWidth="1"/>
    <col min="12" max="12" width="9.28125" style="200" bestFit="1" customWidth="1"/>
    <col min="13" max="26" width="9.140625" style="200" bestFit="1" customWidth="1"/>
    <col min="27" max="16384" width="9.00390625" style="200" customWidth="1"/>
  </cols>
  <sheetData>
    <row r="5" spans="2:26" ht="22.5" customHeight="1" thickBot="1">
      <c r="B5" s="201" t="s">
        <v>120</v>
      </c>
      <c r="C5" s="202"/>
      <c r="D5" s="202"/>
      <c r="E5" s="202"/>
      <c r="F5" s="202"/>
      <c r="G5" s="202"/>
      <c r="H5" s="202"/>
      <c r="I5" s="202"/>
      <c r="J5" s="202"/>
      <c r="K5" s="203"/>
      <c r="L5" s="202"/>
      <c r="M5" s="202"/>
      <c r="N5" s="202"/>
      <c r="O5" s="202"/>
      <c r="P5" s="202"/>
      <c r="Q5" s="202"/>
      <c r="R5" s="202"/>
      <c r="S5" s="202"/>
      <c r="T5" s="202"/>
      <c r="U5" s="202"/>
      <c r="V5" s="204"/>
      <c r="Z5" s="203" t="s">
        <v>121</v>
      </c>
    </row>
    <row r="6" spans="2:26" ht="29.25" customHeight="1">
      <c r="B6" s="387" t="s">
        <v>17</v>
      </c>
      <c r="C6" s="389" t="s">
        <v>122</v>
      </c>
      <c r="D6" s="384"/>
      <c r="E6" s="384"/>
      <c r="F6" s="384" t="s">
        <v>45</v>
      </c>
      <c r="G6" s="384"/>
      <c r="H6" s="384"/>
      <c r="I6" s="384" t="s">
        <v>75</v>
      </c>
      <c r="J6" s="384"/>
      <c r="K6" s="386"/>
      <c r="L6" s="384" t="s">
        <v>128</v>
      </c>
      <c r="M6" s="384"/>
      <c r="N6" s="384"/>
      <c r="O6" s="384" t="s">
        <v>129</v>
      </c>
      <c r="P6" s="384"/>
      <c r="Q6" s="384"/>
      <c r="R6" s="384" t="s">
        <v>130</v>
      </c>
      <c r="S6" s="384"/>
      <c r="T6" s="384"/>
      <c r="U6" s="384" t="s">
        <v>131</v>
      </c>
      <c r="V6" s="384"/>
      <c r="W6" s="385"/>
      <c r="X6" s="384" t="s">
        <v>123</v>
      </c>
      <c r="Y6" s="384"/>
      <c r="Z6" s="386"/>
    </row>
    <row r="7" spans="2:26" ht="29.25" customHeight="1">
      <c r="B7" s="388"/>
      <c r="C7" s="205" t="s">
        <v>18</v>
      </c>
      <c r="D7" s="206" t="s">
        <v>5</v>
      </c>
      <c r="E7" s="206" t="s">
        <v>6</v>
      </c>
      <c r="F7" s="206" t="s">
        <v>18</v>
      </c>
      <c r="G7" s="206" t="s">
        <v>5</v>
      </c>
      <c r="H7" s="206" t="s">
        <v>6</v>
      </c>
      <c r="I7" s="206" t="s">
        <v>18</v>
      </c>
      <c r="J7" s="206" t="s">
        <v>5</v>
      </c>
      <c r="K7" s="207" t="s">
        <v>6</v>
      </c>
      <c r="L7" s="206" t="s">
        <v>18</v>
      </c>
      <c r="M7" s="206" t="s">
        <v>5</v>
      </c>
      <c r="N7" s="206" t="s">
        <v>6</v>
      </c>
      <c r="O7" s="206" t="s">
        <v>18</v>
      </c>
      <c r="P7" s="206" t="s">
        <v>5</v>
      </c>
      <c r="Q7" s="206" t="s">
        <v>6</v>
      </c>
      <c r="R7" s="206" t="s">
        <v>18</v>
      </c>
      <c r="S7" s="206" t="s">
        <v>5</v>
      </c>
      <c r="T7" s="206" t="s">
        <v>6</v>
      </c>
      <c r="U7" s="206" t="s">
        <v>18</v>
      </c>
      <c r="V7" s="206" t="s">
        <v>5</v>
      </c>
      <c r="W7" s="208" t="s">
        <v>6</v>
      </c>
      <c r="X7" s="206" t="s">
        <v>18</v>
      </c>
      <c r="Y7" s="206" t="s">
        <v>5</v>
      </c>
      <c r="Z7" s="207" t="s">
        <v>6</v>
      </c>
    </row>
    <row r="8" spans="2:26" ht="29.25" customHeight="1">
      <c r="B8" s="209" t="s">
        <v>19</v>
      </c>
      <c r="C8" s="210">
        <f>SUM(D8:E8)</f>
        <v>4987706</v>
      </c>
      <c r="D8" s="211">
        <v>2550921</v>
      </c>
      <c r="E8" s="211">
        <v>2436785</v>
      </c>
      <c r="F8" s="211">
        <f>SUM(G8:H8)</f>
        <v>328910</v>
      </c>
      <c r="G8" s="211">
        <v>168753</v>
      </c>
      <c r="H8" s="211">
        <v>160157</v>
      </c>
      <c r="I8" s="211">
        <v>8271</v>
      </c>
      <c r="J8" s="211">
        <v>4226</v>
      </c>
      <c r="K8" s="212">
        <v>4045</v>
      </c>
      <c r="L8" s="213">
        <v>5839</v>
      </c>
      <c r="M8" s="213">
        <v>2973</v>
      </c>
      <c r="N8" s="213">
        <v>2866</v>
      </c>
      <c r="O8" s="213">
        <v>324</v>
      </c>
      <c r="P8" s="213">
        <v>153</v>
      </c>
      <c r="Q8" s="214">
        <v>171</v>
      </c>
      <c r="R8" s="214">
        <v>709</v>
      </c>
      <c r="S8" s="214">
        <v>369</v>
      </c>
      <c r="T8" s="214">
        <v>340</v>
      </c>
      <c r="U8" s="214">
        <v>519</v>
      </c>
      <c r="V8" s="214">
        <v>291</v>
      </c>
      <c r="W8" s="215">
        <v>228</v>
      </c>
      <c r="X8" s="214">
        <v>880</v>
      </c>
      <c r="Y8" s="214">
        <v>440</v>
      </c>
      <c r="Z8" s="216">
        <v>440</v>
      </c>
    </row>
    <row r="9" spans="2:26" ht="29.25" customHeight="1">
      <c r="B9" s="217" t="s">
        <v>20</v>
      </c>
      <c r="C9" s="218">
        <f>SUM(D9:E9)</f>
        <v>5299787</v>
      </c>
      <c r="D9" s="219">
        <v>2714591</v>
      </c>
      <c r="E9" s="219">
        <v>2585196</v>
      </c>
      <c r="F9" s="219">
        <f>SUM(G9:H9)</f>
        <v>341550</v>
      </c>
      <c r="G9" s="219">
        <v>175086</v>
      </c>
      <c r="H9" s="219">
        <v>166464</v>
      </c>
      <c r="I9" s="219">
        <v>8810</v>
      </c>
      <c r="J9" s="219">
        <v>4493</v>
      </c>
      <c r="K9" s="220">
        <v>4317</v>
      </c>
      <c r="L9" s="221">
        <v>5937</v>
      </c>
      <c r="M9" s="221">
        <v>2995</v>
      </c>
      <c r="N9" s="221">
        <v>2942</v>
      </c>
      <c r="O9" s="221">
        <v>475</v>
      </c>
      <c r="P9" s="222">
        <v>245</v>
      </c>
      <c r="Q9" s="222">
        <v>230</v>
      </c>
      <c r="R9" s="222">
        <v>819</v>
      </c>
      <c r="S9" s="222">
        <v>432</v>
      </c>
      <c r="T9" s="222">
        <v>387</v>
      </c>
      <c r="U9" s="222">
        <v>615</v>
      </c>
      <c r="V9" s="222">
        <v>309</v>
      </c>
      <c r="W9" s="223">
        <v>306</v>
      </c>
      <c r="X9" s="222">
        <v>964</v>
      </c>
      <c r="Y9" s="222">
        <v>512</v>
      </c>
      <c r="Z9" s="224">
        <v>452</v>
      </c>
    </row>
    <row r="10" spans="2:26" ht="29.25" customHeight="1">
      <c r="B10" s="225" t="s">
        <v>21</v>
      </c>
      <c r="C10" s="226">
        <f>SUM(D10:E10)</f>
        <v>5599317</v>
      </c>
      <c r="D10" s="227">
        <v>2868024</v>
      </c>
      <c r="E10" s="227">
        <v>2731293</v>
      </c>
      <c r="F10" s="227">
        <f>SUM(G10:H10)</f>
        <v>352072</v>
      </c>
      <c r="G10" s="227">
        <v>180692</v>
      </c>
      <c r="H10" s="227">
        <v>171380</v>
      </c>
      <c r="I10" s="227">
        <v>9072</v>
      </c>
      <c r="J10" s="227">
        <v>4626</v>
      </c>
      <c r="K10" s="228">
        <v>4446</v>
      </c>
      <c r="L10" s="221">
        <v>6041</v>
      </c>
      <c r="M10" s="221">
        <v>3084</v>
      </c>
      <c r="N10" s="221">
        <v>2957</v>
      </c>
      <c r="O10" s="221">
        <v>548</v>
      </c>
      <c r="P10" s="222">
        <v>290</v>
      </c>
      <c r="Q10" s="222">
        <v>258</v>
      </c>
      <c r="R10" s="222">
        <v>811</v>
      </c>
      <c r="S10" s="222">
        <v>395</v>
      </c>
      <c r="T10" s="222">
        <v>416</v>
      </c>
      <c r="U10" s="222">
        <v>658</v>
      </c>
      <c r="V10" s="222">
        <v>337</v>
      </c>
      <c r="W10" s="223">
        <v>321</v>
      </c>
      <c r="X10" s="222">
        <v>1014</v>
      </c>
      <c r="Y10" s="222">
        <v>520</v>
      </c>
      <c r="Z10" s="224">
        <v>494</v>
      </c>
    </row>
    <row r="11" spans="2:26" ht="29.25" customHeight="1" thickBot="1">
      <c r="B11" s="229" t="s">
        <v>124</v>
      </c>
      <c r="C11" s="230">
        <f aca="true" t="shared" si="0" ref="C11:K11">SUM(C8:C10)</f>
        <v>15886810</v>
      </c>
      <c r="D11" s="231">
        <f t="shared" si="0"/>
        <v>8133536</v>
      </c>
      <c r="E11" s="231">
        <f t="shared" si="0"/>
        <v>7753274</v>
      </c>
      <c r="F11" s="231">
        <f t="shared" si="0"/>
        <v>1022532</v>
      </c>
      <c r="G11" s="231">
        <f t="shared" si="0"/>
        <v>524531</v>
      </c>
      <c r="H11" s="231">
        <f t="shared" si="0"/>
        <v>498001</v>
      </c>
      <c r="I11" s="231">
        <f t="shared" si="0"/>
        <v>26153</v>
      </c>
      <c r="J11" s="231">
        <f t="shared" si="0"/>
        <v>13345</v>
      </c>
      <c r="K11" s="232">
        <f t="shared" si="0"/>
        <v>12808</v>
      </c>
      <c r="L11" s="231">
        <f>SUM(L8:L10)</f>
        <v>17817</v>
      </c>
      <c r="M11" s="231">
        <f aca="true" t="shared" si="1" ref="M11:W11">SUM(M8:M10)</f>
        <v>9052</v>
      </c>
      <c r="N11" s="231">
        <f t="shared" si="1"/>
        <v>8765</v>
      </c>
      <c r="O11" s="231">
        <f>SUM(O8:O10)</f>
        <v>1347</v>
      </c>
      <c r="P11" s="231">
        <f t="shared" si="1"/>
        <v>688</v>
      </c>
      <c r="Q11" s="231">
        <f t="shared" si="1"/>
        <v>659</v>
      </c>
      <c r="R11" s="231">
        <f t="shared" si="1"/>
        <v>2339</v>
      </c>
      <c r="S11" s="231">
        <f t="shared" si="1"/>
        <v>1196</v>
      </c>
      <c r="T11" s="231">
        <f t="shared" si="1"/>
        <v>1143</v>
      </c>
      <c r="U11" s="231">
        <f t="shared" si="1"/>
        <v>1792</v>
      </c>
      <c r="V11" s="231">
        <f t="shared" si="1"/>
        <v>937</v>
      </c>
      <c r="W11" s="233">
        <f t="shared" si="1"/>
        <v>855</v>
      </c>
      <c r="X11" s="231">
        <f>SUM(X8:X10)</f>
        <v>2858</v>
      </c>
      <c r="Y11" s="231">
        <f>SUM(Y8:Y10)</f>
        <v>1472</v>
      </c>
      <c r="Z11" s="232">
        <f>SUM(Z8:Z10)</f>
        <v>1386</v>
      </c>
    </row>
    <row r="12" spans="2:26" ht="29.25" customHeight="1">
      <c r="B12" s="234" t="s">
        <v>22</v>
      </c>
      <c r="C12" s="235">
        <f aca="true" t="shared" si="2" ref="C12:C21">SUM(D12:E12)</f>
        <v>6008388</v>
      </c>
      <c r="D12" s="236">
        <v>3085416</v>
      </c>
      <c r="E12" s="236">
        <v>2922972</v>
      </c>
      <c r="F12" s="236">
        <f aca="true" t="shared" si="3" ref="F12:F21">SUM(G12:H12)</f>
        <v>377041</v>
      </c>
      <c r="G12" s="236">
        <v>194524</v>
      </c>
      <c r="H12" s="236">
        <v>182517</v>
      </c>
      <c r="I12" s="236">
        <v>9346</v>
      </c>
      <c r="J12" s="236">
        <v>4874</v>
      </c>
      <c r="K12" s="237">
        <v>4472</v>
      </c>
      <c r="L12" s="238">
        <v>6324</v>
      </c>
      <c r="M12" s="238">
        <v>3291</v>
      </c>
      <c r="N12" s="238">
        <v>3033</v>
      </c>
      <c r="O12" s="238">
        <v>553</v>
      </c>
      <c r="P12" s="239">
        <v>314</v>
      </c>
      <c r="Q12" s="239">
        <v>239</v>
      </c>
      <c r="R12" s="240">
        <v>782</v>
      </c>
      <c r="S12" s="239">
        <v>404</v>
      </c>
      <c r="T12" s="239">
        <v>378</v>
      </c>
      <c r="U12" s="239">
        <v>662</v>
      </c>
      <c r="V12" s="239">
        <v>353</v>
      </c>
      <c r="W12" s="241">
        <v>309</v>
      </c>
      <c r="X12" s="239">
        <v>1025</v>
      </c>
      <c r="Y12" s="239">
        <v>512</v>
      </c>
      <c r="Z12" s="242">
        <v>513</v>
      </c>
    </row>
    <row r="13" spans="2:26" ht="29.25" customHeight="1">
      <c r="B13" s="217" t="s">
        <v>23</v>
      </c>
      <c r="C13" s="218">
        <f t="shared" si="2"/>
        <v>5968127</v>
      </c>
      <c r="D13" s="219">
        <v>3046392</v>
      </c>
      <c r="E13" s="219">
        <v>2921735</v>
      </c>
      <c r="F13" s="219">
        <f t="shared" si="3"/>
        <v>383655</v>
      </c>
      <c r="G13" s="219">
        <v>199772</v>
      </c>
      <c r="H13" s="219">
        <v>183883</v>
      </c>
      <c r="I13" s="219">
        <v>8488</v>
      </c>
      <c r="J13" s="219">
        <v>4395</v>
      </c>
      <c r="K13" s="220">
        <v>4093</v>
      </c>
      <c r="L13" s="221">
        <v>5953</v>
      </c>
      <c r="M13" s="221">
        <v>3156</v>
      </c>
      <c r="N13" s="221">
        <v>2797</v>
      </c>
      <c r="O13" s="221">
        <v>330</v>
      </c>
      <c r="P13" s="222">
        <v>158</v>
      </c>
      <c r="Q13" s="222">
        <v>172</v>
      </c>
      <c r="R13" s="243">
        <v>662</v>
      </c>
      <c r="S13" s="222">
        <v>340</v>
      </c>
      <c r="T13" s="222">
        <v>322</v>
      </c>
      <c r="U13" s="222">
        <v>601</v>
      </c>
      <c r="V13" s="222">
        <v>286</v>
      </c>
      <c r="W13" s="223">
        <v>315</v>
      </c>
      <c r="X13" s="222">
        <v>942</v>
      </c>
      <c r="Y13" s="222">
        <v>455</v>
      </c>
      <c r="Z13" s="224">
        <v>487</v>
      </c>
    </row>
    <row r="14" spans="2:26" ht="29.25" customHeight="1">
      <c r="B14" s="217" t="s">
        <v>24</v>
      </c>
      <c r="C14" s="218">
        <f t="shared" si="2"/>
        <v>6409612</v>
      </c>
      <c r="D14" s="219">
        <v>3255717</v>
      </c>
      <c r="E14" s="219">
        <v>3153895</v>
      </c>
      <c r="F14" s="219">
        <f t="shared" si="3"/>
        <v>419995</v>
      </c>
      <c r="G14" s="219">
        <v>222068</v>
      </c>
      <c r="H14" s="219">
        <v>197927</v>
      </c>
      <c r="I14" s="219">
        <v>9647</v>
      </c>
      <c r="J14" s="219">
        <v>5119</v>
      </c>
      <c r="K14" s="220">
        <v>4528</v>
      </c>
      <c r="L14" s="221">
        <v>6925</v>
      </c>
      <c r="M14" s="221">
        <v>3709</v>
      </c>
      <c r="N14" s="221">
        <v>3216</v>
      </c>
      <c r="O14" s="221">
        <v>281</v>
      </c>
      <c r="P14" s="222">
        <v>142</v>
      </c>
      <c r="Q14" s="222">
        <v>139</v>
      </c>
      <c r="R14" s="243">
        <v>741</v>
      </c>
      <c r="S14" s="222">
        <v>394</v>
      </c>
      <c r="T14" s="222">
        <v>347</v>
      </c>
      <c r="U14" s="222">
        <v>652</v>
      </c>
      <c r="V14" s="222">
        <v>314</v>
      </c>
      <c r="W14" s="223">
        <v>338</v>
      </c>
      <c r="X14" s="222">
        <v>1048</v>
      </c>
      <c r="Y14" s="222">
        <v>560</v>
      </c>
      <c r="Z14" s="224">
        <v>488</v>
      </c>
    </row>
    <row r="15" spans="2:26" ht="29.25" customHeight="1">
      <c r="B15" s="217" t="s">
        <v>25</v>
      </c>
      <c r="C15" s="218">
        <f t="shared" si="2"/>
        <v>7290878</v>
      </c>
      <c r="D15" s="219">
        <v>3684747</v>
      </c>
      <c r="E15" s="219">
        <v>3606131</v>
      </c>
      <c r="F15" s="219">
        <f t="shared" si="3"/>
        <v>464583</v>
      </c>
      <c r="G15" s="219">
        <v>243016</v>
      </c>
      <c r="H15" s="219">
        <v>221567</v>
      </c>
      <c r="I15" s="219">
        <v>10742</v>
      </c>
      <c r="J15" s="219">
        <v>5634</v>
      </c>
      <c r="K15" s="220">
        <v>5108</v>
      </c>
      <c r="L15" s="221">
        <v>7632</v>
      </c>
      <c r="M15" s="221">
        <v>4023</v>
      </c>
      <c r="N15" s="221">
        <v>3609</v>
      </c>
      <c r="O15" s="221">
        <v>353</v>
      </c>
      <c r="P15" s="222">
        <v>175</v>
      </c>
      <c r="Q15" s="222">
        <v>178</v>
      </c>
      <c r="R15" s="243">
        <v>911</v>
      </c>
      <c r="S15" s="222">
        <v>475</v>
      </c>
      <c r="T15" s="222">
        <v>436</v>
      </c>
      <c r="U15" s="222">
        <v>686</v>
      </c>
      <c r="V15" s="222">
        <v>361</v>
      </c>
      <c r="W15" s="223">
        <v>325</v>
      </c>
      <c r="X15" s="222">
        <v>1160</v>
      </c>
      <c r="Y15" s="222">
        <v>600</v>
      </c>
      <c r="Z15" s="224">
        <v>560</v>
      </c>
    </row>
    <row r="16" spans="2:26" ht="29.25" customHeight="1">
      <c r="B16" s="217" t="s">
        <v>26</v>
      </c>
      <c r="C16" s="218">
        <f t="shared" si="2"/>
        <v>8316157</v>
      </c>
      <c r="D16" s="219">
        <v>4204202</v>
      </c>
      <c r="E16" s="219">
        <v>4111955</v>
      </c>
      <c r="F16" s="219">
        <f t="shared" si="3"/>
        <v>516027</v>
      </c>
      <c r="G16" s="219">
        <v>267502</v>
      </c>
      <c r="H16" s="219">
        <v>248525</v>
      </c>
      <c r="I16" s="219">
        <v>12212</v>
      </c>
      <c r="J16" s="219">
        <v>6329</v>
      </c>
      <c r="K16" s="220">
        <v>5883</v>
      </c>
      <c r="L16" s="221">
        <v>8398</v>
      </c>
      <c r="M16" s="221">
        <v>4392</v>
      </c>
      <c r="N16" s="221">
        <v>4006</v>
      </c>
      <c r="O16" s="221">
        <v>562</v>
      </c>
      <c r="P16" s="222">
        <v>264</v>
      </c>
      <c r="Q16" s="222">
        <v>298</v>
      </c>
      <c r="R16" s="243">
        <v>1091</v>
      </c>
      <c r="S16" s="222">
        <v>566</v>
      </c>
      <c r="T16" s="222">
        <v>525</v>
      </c>
      <c r="U16" s="222">
        <v>803</v>
      </c>
      <c r="V16" s="222">
        <v>401</v>
      </c>
      <c r="W16" s="223">
        <v>402</v>
      </c>
      <c r="X16" s="222">
        <v>1358</v>
      </c>
      <c r="Y16" s="222">
        <v>706</v>
      </c>
      <c r="Z16" s="224">
        <v>652</v>
      </c>
    </row>
    <row r="17" spans="2:26" ht="29.25" customHeight="1">
      <c r="B17" s="217" t="s">
        <v>27</v>
      </c>
      <c r="C17" s="218">
        <f t="shared" si="2"/>
        <v>9732218</v>
      </c>
      <c r="D17" s="219">
        <v>4914018</v>
      </c>
      <c r="E17" s="219">
        <v>4818200</v>
      </c>
      <c r="F17" s="219">
        <f t="shared" si="3"/>
        <v>615858</v>
      </c>
      <c r="G17" s="219">
        <v>318209</v>
      </c>
      <c r="H17" s="219">
        <v>297649</v>
      </c>
      <c r="I17" s="219">
        <v>15028</v>
      </c>
      <c r="J17" s="219">
        <v>7832</v>
      </c>
      <c r="K17" s="220">
        <v>7196</v>
      </c>
      <c r="L17" s="221">
        <v>10211</v>
      </c>
      <c r="M17" s="221">
        <v>5315</v>
      </c>
      <c r="N17" s="221">
        <v>4896</v>
      </c>
      <c r="O17" s="221">
        <v>782</v>
      </c>
      <c r="P17" s="222">
        <v>411</v>
      </c>
      <c r="Q17" s="222">
        <v>371</v>
      </c>
      <c r="R17" s="243">
        <v>1306</v>
      </c>
      <c r="S17" s="222">
        <v>707</v>
      </c>
      <c r="T17" s="222">
        <v>599</v>
      </c>
      <c r="U17" s="222">
        <v>1030</v>
      </c>
      <c r="V17" s="222">
        <v>539</v>
      </c>
      <c r="W17" s="223">
        <v>491</v>
      </c>
      <c r="X17" s="222">
        <v>1699</v>
      </c>
      <c r="Y17" s="222">
        <v>860</v>
      </c>
      <c r="Z17" s="224">
        <v>839</v>
      </c>
    </row>
    <row r="18" spans="2:26" ht="29.25" customHeight="1">
      <c r="B18" s="217" t="s">
        <v>28</v>
      </c>
      <c r="C18" s="218">
        <f t="shared" si="2"/>
        <v>8662804</v>
      </c>
      <c r="D18" s="219">
        <v>4354877</v>
      </c>
      <c r="E18" s="219">
        <v>4307927</v>
      </c>
      <c r="F18" s="219">
        <f t="shared" si="3"/>
        <v>533935</v>
      </c>
      <c r="G18" s="219">
        <v>276418</v>
      </c>
      <c r="H18" s="219">
        <v>257517</v>
      </c>
      <c r="I18" s="219">
        <v>12266</v>
      </c>
      <c r="J18" s="219">
        <v>6425</v>
      </c>
      <c r="K18" s="220">
        <v>5841</v>
      </c>
      <c r="L18" s="221">
        <v>8318</v>
      </c>
      <c r="M18" s="221">
        <v>4347</v>
      </c>
      <c r="N18" s="221">
        <v>3971</v>
      </c>
      <c r="O18" s="221">
        <v>629</v>
      </c>
      <c r="P18" s="222">
        <v>323</v>
      </c>
      <c r="Q18" s="222">
        <v>306</v>
      </c>
      <c r="R18" s="243">
        <v>1020</v>
      </c>
      <c r="S18" s="222">
        <v>548</v>
      </c>
      <c r="T18" s="222">
        <v>472</v>
      </c>
      <c r="U18" s="222">
        <v>829</v>
      </c>
      <c r="V18" s="222">
        <v>435</v>
      </c>
      <c r="W18" s="223">
        <v>394</v>
      </c>
      <c r="X18" s="222">
        <v>1470</v>
      </c>
      <c r="Y18" s="222">
        <v>772</v>
      </c>
      <c r="Z18" s="224">
        <v>698</v>
      </c>
    </row>
    <row r="19" spans="2:26" ht="29.25" customHeight="1">
      <c r="B19" s="217" t="s">
        <v>29</v>
      </c>
      <c r="C19" s="218">
        <f t="shared" si="2"/>
        <v>7930296</v>
      </c>
      <c r="D19" s="219">
        <v>3968311</v>
      </c>
      <c r="E19" s="219">
        <v>3961985</v>
      </c>
      <c r="F19" s="219">
        <f t="shared" si="3"/>
        <v>466894</v>
      </c>
      <c r="G19" s="219">
        <v>239195</v>
      </c>
      <c r="H19" s="219">
        <v>227699</v>
      </c>
      <c r="I19" s="219">
        <v>11044</v>
      </c>
      <c r="J19" s="219">
        <v>5641</v>
      </c>
      <c r="K19" s="220">
        <v>5403</v>
      </c>
      <c r="L19" s="221">
        <v>7508</v>
      </c>
      <c r="M19" s="221">
        <v>3855</v>
      </c>
      <c r="N19" s="221">
        <v>3653</v>
      </c>
      <c r="O19" s="221">
        <v>473</v>
      </c>
      <c r="P19" s="222">
        <v>239</v>
      </c>
      <c r="Q19" s="222">
        <v>234</v>
      </c>
      <c r="R19" s="243">
        <v>942</v>
      </c>
      <c r="S19" s="222">
        <v>462</v>
      </c>
      <c r="T19" s="222">
        <v>480</v>
      </c>
      <c r="U19" s="222">
        <v>803</v>
      </c>
      <c r="V19" s="222">
        <v>410</v>
      </c>
      <c r="W19" s="223">
        <v>393</v>
      </c>
      <c r="X19" s="222">
        <v>1318</v>
      </c>
      <c r="Y19" s="222">
        <v>675</v>
      </c>
      <c r="Z19" s="224">
        <v>643</v>
      </c>
    </row>
    <row r="20" spans="2:26" ht="29.25" customHeight="1">
      <c r="B20" s="217" t="s">
        <v>30</v>
      </c>
      <c r="C20" s="218">
        <f t="shared" si="2"/>
        <v>7515246</v>
      </c>
      <c r="D20" s="219">
        <v>3729523</v>
      </c>
      <c r="E20" s="219">
        <v>3785723</v>
      </c>
      <c r="F20" s="219">
        <f t="shared" si="3"/>
        <v>404834</v>
      </c>
      <c r="G20" s="219">
        <v>205250</v>
      </c>
      <c r="H20" s="219">
        <v>199584</v>
      </c>
      <c r="I20" s="219">
        <v>10250</v>
      </c>
      <c r="J20" s="219">
        <v>5063</v>
      </c>
      <c r="K20" s="220">
        <v>5187</v>
      </c>
      <c r="L20" s="221">
        <v>6760</v>
      </c>
      <c r="M20" s="221">
        <v>3328</v>
      </c>
      <c r="N20" s="221">
        <v>3432</v>
      </c>
      <c r="O20" s="221">
        <v>398</v>
      </c>
      <c r="P20" s="222">
        <v>204</v>
      </c>
      <c r="Q20" s="222">
        <v>194</v>
      </c>
      <c r="R20" s="243">
        <v>963</v>
      </c>
      <c r="S20" s="222">
        <v>473</v>
      </c>
      <c r="T20" s="222">
        <v>490</v>
      </c>
      <c r="U20" s="222">
        <v>846</v>
      </c>
      <c r="V20" s="222">
        <v>407</v>
      </c>
      <c r="W20" s="223">
        <v>439</v>
      </c>
      <c r="X20" s="222">
        <v>1283</v>
      </c>
      <c r="Y20" s="222">
        <v>651</v>
      </c>
      <c r="Z20" s="224">
        <v>632</v>
      </c>
    </row>
    <row r="21" spans="2:26" ht="29.25" customHeight="1">
      <c r="B21" s="225" t="s">
        <v>31</v>
      </c>
      <c r="C21" s="226">
        <f t="shared" si="2"/>
        <v>8455010</v>
      </c>
      <c r="D21" s="227">
        <v>4151119</v>
      </c>
      <c r="E21" s="227">
        <v>4303891</v>
      </c>
      <c r="F21" s="227">
        <f t="shared" si="3"/>
        <v>435835</v>
      </c>
      <c r="G21" s="227">
        <v>215024</v>
      </c>
      <c r="H21" s="227">
        <v>220811</v>
      </c>
      <c r="I21" s="227">
        <v>11180</v>
      </c>
      <c r="J21" s="227">
        <v>5447</v>
      </c>
      <c r="K21" s="228">
        <v>5733</v>
      </c>
      <c r="L21" s="221">
        <v>7230</v>
      </c>
      <c r="M21" s="221">
        <v>3568</v>
      </c>
      <c r="N21" s="221">
        <v>3662</v>
      </c>
      <c r="O21" s="221">
        <v>596</v>
      </c>
      <c r="P21" s="222">
        <v>260</v>
      </c>
      <c r="Q21" s="222">
        <v>336</v>
      </c>
      <c r="R21" s="243">
        <v>1118</v>
      </c>
      <c r="S21" s="222">
        <v>531</v>
      </c>
      <c r="T21" s="222">
        <v>587</v>
      </c>
      <c r="U21" s="222">
        <v>842</v>
      </c>
      <c r="V21" s="222">
        <v>421</v>
      </c>
      <c r="W21" s="223">
        <v>421</v>
      </c>
      <c r="X21" s="222">
        <v>1394</v>
      </c>
      <c r="Y21" s="222">
        <v>667</v>
      </c>
      <c r="Z21" s="224">
        <v>727</v>
      </c>
    </row>
    <row r="22" spans="2:26" ht="29.25" customHeight="1" thickBot="1">
      <c r="B22" s="244" t="s">
        <v>125</v>
      </c>
      <c r="C22" s="230">
        <f aca="true" t="shared" si="4" ref="C22:K22">SUM(C12:C21)</f>
        <v>76288736</v>
      </c>
      <c r="D22" s="231">
        <f t="shared" si="4"/>
        <v>38394322</v>
      </c>
      <c r="E22" s="231">
        <f t="shared" si="4"/>
        <v>37894414</v>
      </c>
      <c r="F22" s="231">
        <f t="shared" si="4"/>
        <v>4618657</v>
      </c>
      <c r="G22" s="231">
        <f t="shared" si="4"/>
        <v>2380978</v>
      </c>
      <c r="H22" s="231">
        <f t="shared" si="4"/>
        <v>2237679</v>
      </c>
      <c r="I22" s="231">
        <f t="shared" si="4"/>
        <v>110203</v>
      </c>
      <c r="J22" s="231">
        <f t="shared" si="4"/>
        <v>56759</v>
      </c>
      <c r="K22" s="232">
        <f t="shared" si="4"/>
        <v>53444</v>
      </c>
      <c r="L22" s="231">
        <f>SUM(L12:L21)</f>
        <v>75259</v>
      </c>
      <c r="M22" s="231">
        <f aca="true" t="shared" si="5" ref="M22:W22">SUM(M12:M21)</f>
        <v>38984</v>
      </c>
      <c r="N22" s="231">
        <f t="shared" si="5"/>
        <v>36275</v>
      </c>
      <c r="O22" s="231">
        <f>SUM(O12:O21)</f>
        <v>4957</v>
      </c>
      <c r="P22" s="231">
        <f t="shared" si="5"/>
        <v>2490</v>
      </c>
      <c r="Q22" s="231">
        <f t="shared" si="5"/>
        <v>2467</v>
      </c>
      <c r="R22" s="231">
        <f t="shared" si="5"/>
        <v>9536</v>
      </c>
      <c r="S22" s="231">
        <f t="shared" si="5"/>
        <v>4900</v>
      </c>
      <c r="T22" s="231">
        <f t="shared" si="5"/>
        <v>4636</v>
      </c>
      <c r="U22" s="231">
        <f t="shared" si="5"/>
        <v>7754</v>
      </c>
      <c r="V22" s="231">
        <f t="shared" si="5"/>
        <v>3927</v>
      </c>
      <c r="W22" s="233">
        <f t="shared" si="5"/>
        <v>3827</v>
      </c>
      <c r="X22" s="231">
        <f>SUM(X12:X21)</f>
        <v>12697</v>
      </c>
      <c r="Y22" s="231">
        <f>SUM(Y12:Y21)</f>
        <v>6458</v>
      </c>
      <c r="Z22" s="232">
        <f>SUM(Z12:Z21)</f>
        <v>6239</v>
      </c>
    </row>
    <row r="23" spans="2:26" ht="29.25" customHeight="1">
      <c r="B23" s="234" t="s">
        <v>32</v>
      </c>
      <c r="C23" s="235">
        <f aca="true" t="shared" si="6" ref="C23:C30">SUM(D23:E23)</f>
        <v>9643867</v>
      </c>
      <c r="D23" s="236">
        <v>4659662</v>
      </c>
      <c r="E23" s="236">
        <v>4984205</v>
      </c>
      <c r="F23" s="236">
        <f aca="true" t="shared" si="7" ref="F23:F30">SUM(G23:H23)</f>
        <v>527710</v>
      </c>
      <c r="G23" s="236">
        <v>256537</v>
      </c>
      <c r="H23" s="236">
        <v>271173</v>
      </c>
      <c r="I23" s="236">
        <v>13774</v>
      </c>
      <c r="J23" s="236">
        <v>6652</v>
      </c>
      <c r="K23" s="237">
        <v>7122</v>
      </c>
      <c r="L23" s="238">
        <v>8903</v>
      </c>
      <c r="M23" s="238">
        <v>4246</v>
      </c>
      <c r="N23" s="238">
        <v>4657</v>
      </c>
      <c r="O23" s="238">
        <v>779</v>
      </c>
      <c r="P23" s="239">
        <v>367</v>
      </c>
      <c r="Q23" s="239">
        <v>412</v>
      </c>
      <c r="R23" s="239">
        <v>1311</v>
      </c>
      <c r="S23" s="239">
        <v>659</v>
      </c>
      <c r="T23" s="239">
        <v>652</v>
      </c>
      <c r="U23" s="239">
        <v>1019</v>
      </c>
      <c r="V23" s="239">
        <v>504</v>
      </c>
      <c r="W23" s="241">
        <v>515</v>
      </c>
      <c r="X23" s="239">
        <v>1762</v>
      </c>
      <c r="Y23" s="239">
        <v>876</v>
      </c>
      <c r="Z23" s="242">
        <v>886</v>
      </c>
    </row>
    <row r="24" spans="2:26" ht="29.25" customHeight="1">
      <c r="B24" s="217" t="s">
        <v>33</v>
      </c>
      <c r="C24" s="218">
        <f t="shared" si="6"/>
        <v>7695811</v>
      </c>
      <c r="D24" s="219">
        <v>3582440</v>
      </c>
      <c r="E24" s="219">
        <v>4113371</v>
      </c>
      <c r="F24" s="219">
        <f t="shared" si="7"/>
        <v>435133</v>
      </c>
      <c r="G24" s="219">
        <v>207781</v>
      </c>
      <c r="H24" s="219">
        <v>227352</v>
      </c>
      <c r="I24" s="219">
        <v>10992</v>
      </c>
      <c r="J24" s="219">
        <v>5375</v>
      </c>
      <c r="K24" s="220">
        <v>5617</v>
      </c>
      <c r="L24" s="221">
        <v>7152</v>
      </c>
      <c r="M24" s="221">
        <v>3468</v>
      </c>
      <c r="N24" s="221">
        <v>3684</v>
      </c>
      <c r="O24" s="221">
        <v>642</v>
      </c>
      <c r="P24" s="222">
        <v>332</v>
      </c>
      <c r="Q24" s="222">
        <v>310</v>
      </c>
      <c r="R24" s="222">
        <v>974</v>
      </c>
      <c r="S24" s="222">
        <v>493</v>
      </c>
      <c r="T24" s="222">
        <v>481</v>
      </c>
      <c r="U24" s="222">
        <v>810</v>
      </c>
      <c r="V24" s="222">
        <v>387</v>
      </c>
      <c r="W24" s="223">
        <v>423</v>
      </c>
      <c r="X24" s="222">
        <v>1414</v>
      </c>
      <c r="Y24" s="222">
        <v>695</v>
      </c>
      <c r="Z24" s="224">
        <v>719</v>
      </c>
    </row>
    <row r="25" spans="2:26" ht="29.25" customHeight="1">
      <c r="B25" s="217" t="s">
        <v>34</v>
      </c>
      <c r="C25" s="218">
        <f t="shared" si="6"/>
        <v>6276856</v>
      </c>
      <c r="D25" s="219">
        <v>2787417</v>
      </c>
      <c r="E25" s="219">
        <v>3489439</v>
      </c>
      <c r="F25" s="219">
        <f t="shared" si="7"/>
        <v>337617</v>
      </c>
      <c r="G25" s="219">
        <v>155994</v>
      </c>
      <c r="H25" s="219">
        <v>181623</v>
      </c>
      <c r="I25" s="219">
        <v>8441</v>
      </c>
      <c r="J25" s="219">
        <v>3790</v>
      </c>
      <c r="K25" s="220">
        <v>4651</v>
      </c>
      <c r="L25" s="221">
        <v>5411</v>
      </c>
      <c r="M25" s="221">
        <v>2404</v>
      </c>
      <c r="N25" s="221">
        <v>3007</v>
      </c>
      <c r="O25" s="221">
        <v>449</v>
      </c>
      <c r="P25" s="222">
        <v>214</v>
      </c>
      <c r="Q25" s="222">
        <v>235</v>
      </c>
      <c r="R25" s="222">
        <v>759</v>
      </c>
      <c r="S25" s="222">
        <v>347</v>
      </c>
      <c r="T25" s="222">
        <v>412</v>
      </c>
      <c r="U25" s="222">
        <v>689</v>
      </c>
      <c r="V25" s="221">
        <v>319</v>
      </c>
      <c r="W25" s="223">
        <v>370</v>
      </c>
      <c r="X25" s="222">
        <v>1133</v>
      </c>
      <c r="Y25" s="221">
        <v>506</v>
      </c>
      <c r="Z25" s="224">
        <v>627</v>
      </c>
    </row>
    <row r="26" spans="2:26" ht="29.25" customHeight="1">
      <c r="B26" s="217" t="s">
        <v>35</v>
      </c>
      <c r="C26" s="218">
        <f t="shared" si="6"/>
        <v>4961420</v>
      </c>
      <c r="D26" s="219">
        <v>1994326</v>
      </c>
      <c r="E26" s="219">
        <v>2967094</v>
      </c>
      <c r="F26" s="219">
        <f t="shared" si="7"/>
        <v>243981</v>
      </c>
      <c r="G26" s="219">
        <v>101394</v>
      </c>
      <c r="H26" s="219">
        <v>142587</v>
      </c>
      <c r="I26" s="219">
        <v>6063</v>
      </c>
      <c r="J26" s="219">
        <v>2589</v>
      </c>
      <c r="K26" s="220">
        <v>3474</v>
      </c>
      <c r="L26" s="221">
        <v>3943</v>
      </c>
      <c r="M26" s="243">
        <v>1679</v>
      </c>
      <c r="N26" s="221">
        <v>2264</v>
      </c>
      <c r="O26" s="221">
        <v>280</v>
      </c>
      <c r="P26" s="222">
        <v>115</v>
      </c>
      <c r="Q26" s="222">
        <v>165</v>
      </c>
      <c r="R26" s="222">
        <v>507</v>
      </c>
      <c r="S26" s="222">
        <v>237</v>
      </c>
      <c r="T26" s="222">
        <v>270</v>
      </c>
      <c r="U26" s="222">
        <v>514</v>
      </c>
      <c r="V26" s="222">
        <v>220</v>
      </c>
      <c r="W26" s="223">
        <v>294</v>
      </c>
      <c r="X26" s="222">
        <v>819</v>
      </c>
      <c r="Y26" s="222">
        <v>338</v>
      </c>
      <c r="Z26" s="224">
        <v>481</v>
      </c>
    </row>
    <row r="27" spans="2:26" ht="29.25" customHeight="1">
      <c r="B27" s="217" t="s">
        <v>36</v>
      </c>
      <c r="C27" s="218">
        <f t="shared" si="6"/>
        <v>3117257</v>
      </c>
      <c r="D27" s="219">
        <v>1056641</v>
      </c>
      <c r="E27" s="219">
        <v>2060616</v>
      </c>
      <c r="F27" s="219">
        <f t="shared" si="7"/>
        <v>141122</v>
      </c>
      <c r="G27" s="219">
        <v>49807</v>
      </c>
      <c r="H27" s="219">
        <v>91315</v>
      </c>
      <c r="I27" s="219">
        <v>3820</v>
      </c>
      <c r="J27" s="219">
        <v>1312</v>
      </c>
      <c r="K27" s="220">
        <v>2508</v>
      </c>
      <c r="L27" s="221">
        <v>2347</v>
      </c>
      <c r="M27" s="222">
        <v>832</v>
      </c>
      <c r="N27" s="221">
        <v>1515</v>
      </c>
      <c r="O27" s="221">
        <v>229</v>
      </c>
      <c r="P27" s="222">
        <v>68</v>
      </c>
      <c r="Q27" s="222">
        <v>161</v>
      </c>
      <c r="R27" s="222">
        <v>410</v>
      </c>
      <c r="S27" s="222">
        <v>136</v>
      </c>
      <c r="T27" s="222">
        <v>274</v>
      </c>
      <c r="U27" s="222">
        <v>365</v>
      </c>
      <c r="V27" s="222">
        <v>116</v>
      </c>
      <c r="W27" s="223">
        <v>249</v>
      </c>
      <c r="X27" s="222">
        <v>469</v>
      </c>
      <c r="Y27" s="222">
        <v>160</v>
      </c>
      <c r="Z27" s="224">
        <v>309</v>
      </c>
    </row>
    <row r="28" spans="2:26" ht="29.25" customHeight="1">
      <c r="B28" s="217" t="s">
        <v>37</v>
      </c>
      <c r="C28" s="218">
        <f t="shared" si="6"/>
        <v>1349120</v>
      </c>
      <c r="D28" s="219">
        <v>333335</v>
      </c>
      <c r="E28" s="219">
        <v>1015785</v>
      </c>
      <c r="F28" s="219">
        <f t="shared" si="7"/>
        <v>57867</v>
      </c>
      <c r="G28" s="219">
        <v>14545</v>
      </c>
      <c r="H28" s="219">
        <v>43322</v>
      </c>
      <c r="I28" s="219">
        <v>1603</v>
      </c>
      <c r="J28" s="219">
        <v>396</v>
      </c>
      <c r="K28" s="220">
        <v>1207</v>
      </c>
      <c r="L28" s="221">
        <v>986</v>
      </c>
      <c r="M28" s="222">
        <v>243</v>
      </c>
      <c r="N28" s="222">
        <v>743</v>
      </c>
      <c r="O28" s="221">
        <v>112</v>
      </c>
      <c r="P28" s="222">
        <v>22</v>
      </c>
      <c r="Q28" s="222">
        <v>90</v>
      </c>
      <c r="R28" s="222">
        <v>161</v>
      </c>
      <c r="S28" s="222">
        <v>43</v>
      </c>
      <c r="T28" s="222">
        <v>118</v>
      </c>
      <c r="U28" s="222">
        <v>152</v>
      </c>
      <c r="V28" s="222">
        <v>42</v>
      </c>
      <c r="W28" s="223">
        <v>110</v>
      </c>
      <c r="X28" s="222">
        <v>192</v>
      </c>
      <c r="Y28" s="222">
        <v>46</v>
      </c>
      <c r="Z28" s="224">
        <v>146</v>
      </c>
    </row>
    <row r="29" spans="2:26" ht="29.25" customHeight="1">
      <c r="B29" s="217" t="s">
        <v>38</v>
      </c>
      <c r="C29" s="218">
        <f t="shared" si="6"/>
        <v>359347</v>
      </c>
      <c r="D29" s="219">
        <v>63265</v>
      </c>
      <c r="E29" s="219">
        <v>296082</v>
      </c>
      <c r="F29" s="219">
        <f t="shared" si="7"/>
        <v>14896</v>
      </c>
      <c r="G29" s="219">
        <v>2511</v>
      </c>
      <c r="H29" s="219">
        <v>12385</v>
      </c>
      <c r="I29" s="219">
        <v>493</v>
      </c>
      <c r="J29" s="219">
        <v>97</v>
      </c>
      <c r="K29" s="220">
        <v>396</v>
      </c>
      <c r="L29" s="221">
        <v>324</v>
      </c>
      <c r="M29" s="222">
        <v>62</v>
      </c>
      <c r="N29" s="222">
        <v>262</v>
      </c>
      <c r="O29" s="221">
        <v>36</v>
      </c>
      <c r="P29" s="222">
        <v>5</v>
      </c>
      <c r="Q29" s="222">
        <v>31</v>
      </c>
      <c r="R29" s="222">
        <v>38</v>
      </c>
      <c r="S29" s="222">
        <v>6</v>
      </c>
      <c r="T29" s="222">
        <v>32</v>
      </c>
      <c r="U29" s="222">
        <v>41</v>
      </c>
      <c r="V29" s="222">
        <v>13</v>
      </c>
      <c r="W29" s="223">
        <v>28</v>
      </c>
      <c r="X29" s="222">
        <v>54</v>
      </c>
      <c r="Y29" s="222">
        <v>11</v>
      </c>
      <c r="Z29" s="224">
        <v>43</v>
      </c>
    </row>
    <row r="30" spans="2:26" ht="29.25" customHeight="1">
      <c r="B30" s="225" t="s">
        <v>39</v>
      </c>
      <c r="C30" s="226">
        <f t="shared" si="6"/>
        <v>61763</v>
      </c>
      <c r="D30" s="227">
        <v>8383</v>
      </c>
      <c r="E30" s="227">
        <v>53380</v>
      </c>
      <c r="F30" s="227">
        <f t="shared" si="7"/>
        <v>2437</v>
      </c>
      <c r="G30" s="227">
        <v>341</v>
      </c>
      <c r="H30" s="227">
        <v>2096</v>
      </c>
      <c r="I30" s="227">
        <v>70</v>
      </c>
      <c r="J30" s="227">
        <v>10</v>
      </c>
      <c r="K30" s="228">
        <v>60</v>
      </c>
      <c r="L30" s="221">
        <v>41</v>
      </c>
      <c r="M30" s="222">
        <v>7</v>
      </c>
      <c r="N30" s="222">
        <v>34</v>
      </c>
      <c r="O30" s="221">
        <v>6</v>
      </c>
      <c r="P30" s="245" t="s">
        <v>81</v>
      </c>
      <c r="Q30" s="222">
        <v>6</v>
      </c>
      <c r="R30" s="222">
        <v>6</v>
      </c>
      <c r="S30" s="222">
        <v>2</v>
      </c>
      <c r="T30" s="222">
        <v>4</v>
      </c>
      <c r="U30" s="222">
        <v>6</v>
      </c>
      <c r="V30" s="222">
        <v>1</v>
      </c>
      <c r="W30" s="223">
        <v>5</v>
      </c>
      <c r="X30" s="222">
        <v>11</v>
      </c>
      <c r="Y30" s="245" t="s">
        <v>81</v>
      </c>
      <c r="Z30" s="224">
        <v>11</v>
      </c>
    </row>
    <row r="31" spans="2:26" ht="29.25" customHeight="1" thickBot="1">
      <c r="B31" s="229" t="s">
        <v>126</v>
      </c>
      <c r="C31" s="230">
        <f aca="true" t="shared" si="8" ref="C31:K31">SUM(C23:C30)</f>
        <v>33465441</v>
      </c>
      <c r="D31" s="231">
        <f t="shared" si="8"/>
        <v>14485469</v>
      </c>
      <c r="E31" s="231">
        <f t="shared" si="8"/>
        <v>18979972</v>
      </c>
      <c r="F31" s="231">
        <f t="shared" si="8"/>
        <v>1760763</v>
      </c>
      <c r="G31" s="231">
        <f t="shared" si="8"/>
        <v>788910</v>
      </c>
      <c r="H31" s="231">
        <f t="shared" si="8"/>
        <v>971853</v>
      </c>
      <c r="I31" s="231">
        <f t="shared" si="8"/>
        <v>45256</v>
      </c>
      <c r="J31" s="231">
        <f t="shared" si="8"/>
        <v>20221</v>
      </c>
      <c r="K31" s="232">
        <f t="shared" si="8"/>
        <v>25035</v>
      </c>
      <c r="L31" s="231">
        <f>SUM(L23:L30)</f>
        <v>29107</v>
      </c>
      <c r="M31" s="231">
        <f aca="true" t="shared" si="9" ref="M31:W31">SUM(M23:M30)</f>
        <v>12941</v>
      </c>
      <c r="N31" s="231">
        <f t="shared" si="9"/>
        <v>16166</v>
      </c>
      <c r="O31" s="231">
        <f>SUM(O23:O30)</f>
        <v>2533</v>
      </c>
      <c r="P31" s="231">
        <f t="shared" si="9"/>
        <v>1123</v>
      </c>
      <c r="Q31" s="231">
        <f t="shared" si="9"/>
        <v>1410</v>
      </c>
      <c r="R31" s="231">
        <f t="shared" si="9"/>
        <v>4166</v>
      </c>
      <c r="S31" s="231">
        <f t="shared" si="9"/>
        <v>1923</v>
      </c>
      <c r="T31" s="231">
        <f t="shared" si="9"/>
        <v>2243</v>
      </c>
      <c r="U31" s="231">
        <f t="shared" si="9"/>
        <v>3596</v>
      </c>
      <c r="V31" s="231">
        <f t="shared" si="9"/>
        <v>1602</v>
      </c>
      <c r="W31" s="233">
        <f t="shared" si="9"/>
        <v>1994</v>
      </c>
      <c r="X31" s="231">
        <f>SUM(X23:X30)</f>
        <v>5854</v>
      </c>
      <c r="Y31" s="231">
        <f>SUM(Y23:Y30)</f>
        <v>2632</v>
      </c>
      <c r="Z31" s="232">
        <f>SUM(Z23:Z30)</f>
        <v>3222</v>
      </c>
    </row>
    <row r="32" spans="2:26" ht="29.25" customHeight="1" thickBot="1">
      <c r="B32" s="246" t="s">
        <v>132</v>
      </c>
      <c r="C32" s="247">
        <v>1453758</v>
      </c>
      <c r="D32" s="248">
        <v>828411</v>
      </c>
      <c r="E32" s="248">
        <v>625347</v>
      </c>
      <c r="F32" s="248">
        <v>81176</v>
      </c>
      <c r="G32" s="248">
        <v>46425</v>
      </c>
      <c r="H32" s="248">
        <v>34751</v>
      </c>
      <c r="I32" s="248">
        <v>824</v>
      </c>
      <c r="J32" s="248">
        <v>544</v>
      </c>
      <c r="K32" s="249">
        <v>280</v>
      </c>
      <c r="L32" s="250">
        <v>623</v>
      </c>
      <c r="M32" s="250">
        <v>413</v>
      </c>
      <c r="N32" s="250">
        <v>210</v>
      </c>
      <c r="O32" s="250">
        <v>10</v>
      </c>
      <c r="P32" s="250">
        <v>3</v>
      </c>
      <c r="Q32" s="250">
        <v>7</v>
      </c>
      <c r="R32" s="250">
        <v>46</v>
      </c>
      <c r="S32" s="250">
        <v>30</v>
      </c>
      <c r="T32" s="250">
        <v>16</v>
      </c>
      <c r="U32" s="250">
        <v>57</v>
      </c>
      <c r="V32" s="250">
        <v>42</v>
      </c>
      <c r="W32" s="251">
        <v>15</v>
      </c>
      <c r="X32" s="250">
        <v>88</v>
      </c>
      <c r="Y32" s="250">
        <v>56</v>
      </c>
      <c r="Z32" s="252">
        <v>32</v>
      </c>
    </row>
    <row r="33" spans="2:26" ht="29.25" customHeight="1" thickBot="1">
      <c r="B33" s="253" t="s">
        <v>133</v>
      </c>
      <c r="C33" s="254">
        <f aca="true" t="shared" si="10" ref="C33:K33">C11+C22+C31+C32</f>
        <v>127094745</v>
      </c>
      <c r="D33" s="255">
        <f t="shared" si="10"/>
        <v>61841738</v>
      </c>
      <c r="E33" s="255">
        <f t="shared" si="10"/>
        <v>65253007</v>
      </c>
      <c r="F33" s="255">
        <f t="shared" si="10"/>
        <v>7483128</v>
      </c>
      <c r="G33" s="255">
        <f t="shared" si="10"/>
        <v>3740844</v>
      </c>
      <c r="H33" s="255">
        <f t="shared" si="10"/>
        <v>3742284</v>
      </c>
      <c r="I33" s="255">
        <f t="shared" si="10"/>
        <v>182436</v>
      </c>
      <c r="J33" s="255">
        <f t="shared" si="10"/>
        <v>90869</v>
      </c>
      <c r="K33" s="256">
        <f t="shared" si="10"/>
        <v>91567</v>
      </c>
      <c r="L33" s="255">
        <f>L11+L22+L31+L32</f>
        <v>122806</v>
      </c>
      <c r="M33" s="255">
        <f>M11+M22+M31+M32</f>
        <v>61390</v>
      </c>
      <c r="N33" s="255">
        <f aca="true" t="shared" si="11" ref="N33:W33">N11+N22+N31+N32</f>
        <v>61416</v>
      </c>
      <c r="O33" s="255">
        <f>O11+O22+O31+O32</f>
        <v>8847</v>
      </c>
      <c r="P33" s="255">
        <f t="shared" si="11"/>
        <v>4304</v>
      </c>
      <c r="Q33" s="255">
        <f t="shared" si="11"/>
        <v>4543</v>
      </c>
      <c r="R33" s="255">
        <f t="shared" si="11"/>
        <v>16087</v>
      </c>
      <c r="S33" s="255">
        <f t="shared" si="11"/>
        <v>8049</v>
      </c>
      <c r="T33" s="255">
        <f t="shared" si="11"/>
        <v>8038</v>
      </c>
      <c r="U33" s="255">
        <f t="shared" si="11"/>
        <v>13199</v>
      </c>
      <c r="V33" s="255">
        <f>V11+V22+V31+V32</f>
        <v>6508</v>
      </c>
      <c r="W33" s="257">
        <f t="shared" si="11"/>
        <v>6691</v>
      </c>
      <c r="X33" s="255">
        <f>X11+X22+X31+X32</f>
        <v>21497</v>
      </c>
      <c r="Y33" s="255">
        <f>Y11+Y22+Y31+Y32</f>
        <v>10618</v>
      </c>
      <c r="Z33" s="256">
        <f>Z11+Z22+Z31+Z32</f>
        <v>10879</v>
      </c>
    </row>
    <row r="34" spans="11:26" ht="20.25" customHeight="1">
      <c r="K34" s="198"/>
      <c r="W34" s="198"/>
      <c r="Z34" s="198" t="s">
        <v>127</v>
      </c>
    </row>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sheetData>
  <sheetProtection/>
  <mergeCells count="9">
    <mergeCell ref="R6:T6"/>
    <mergeCell ref="U6:W6"/>
    <mergeCell ref="X6:Z6"/>
    <mergeCell ref="B6:B7"/>
    <mergeCell ref="C6:E6"/>
    <mergeCell ref="F6:H6"/>
    <mergeCell ref="I6:K6"/>
    <mergeCell ref="L6:N6"/>
    <mergeCell ref="O6:Q6"/>
  </mergeCells>
  <printOptions horizontalCentered="1"/>
  <pageMargins left="0.31496062992125984" right="0.31496062992125984" top="0.7480314960629921" bottom="0.7480314960629921" header="0.31496062992125984" footer="0.31496062992125984"/>
  <pageSetup horizontalDpi="600" verticalDpi="600" orientation="landscape" paperSize="8" scale="77" r:id="rId1"/>
  <headerFooter>
    <oddHeader>&amp;R
&amp;12人口－１６</oddHeader>
  </headerFooter>
</worksheet>
</file>

<file path=xl/worksheets/sheet6.xml><?xml version="1.0" encoding="utf-8"?>
<worksheet xmlns="http://schemas.openxmlformats.org/spreadsheetml/2006/main" xmlns:r="http://schemas.openxmlformats.org/officeDocument/2006/relationships">
  <dimension ref="B2:M18"/>
  <sheetViews>
    <sheetView zoomScalePageLayoutView="0" workbookViewId="0" topLeftCell="A1">
      <selection activeCell="H11" sqref="H11"/>
    </sheetView>
  </sheetViews>
  <sheetFormatPr defaultColWidth="9.140625" defaultRowHeight="15"/>
  <cols>
    <col min="1" max="1" width="9.00390625" style="258" customWidth="1"/>
    <col min="2" max="6" width="13.28125" style="258" customWidth="1"/>
    <col min="7" max="7" width="11.8515625" style="258" customWidth="1"/>
    <col min="8" max="8" width="9.421875" style="258" customWidth="1"/>
    <col min="9" max="11" width="8.28125" style="258" customWidth="1"/>
    <col min="12" max="12" width="8.8515625" style="258" customWidth="1"/>
    <col min="13" max="16384" width="9.00390625" style="258" customWidth="1"/>
  </cols>
  <sheetData>
    <row r="2" spans="2:13" ht="13.5">
      <c r="B2" s="259"/>
      <c r="C2" s="259"/>
      <c r="D2" s="259"/>
      <c r="E2" s="259"/>
      <c r="F2" s="259"/>
      <c r="G2" s="259"/>
      <c r="H2" s="259"/>
      <c r="I2" s="259"/>
      <c r="J2" s="259"/>
      <c r="K2" s="259"/>
      <c r="L2" s="259"/>
      <c r="M2" s="259"/>
    </row>
    <row r="3" spans="2:13" ht="22.5" customHeight="1" thickBot="1">
      <c r="B3" s="260" t="s">
        <v>146</v>
      </c>
      <c r="C3" s="259"/>
      <c r="D3" s="259"/>
      <c r="E3" s="259"/>
      <c r="F3" s="261" t="s">
        <v>134</v>
      </c>
      <c r="H3" s="262"/>
      <c r="I3" s="263"/>
      <c r="K3" s="263"/>
      <c r="L3" s="263"/>
      <c r="M3" s="259"/>
    </row>
    <row r="4" spans="2:13" s="264" customFormat="1" ht="30" customHeight="1" thickBot="1">
      <c r="B4" s="391" t="s">
        <v>135</v>
      </c>
      <c r="C4" s="392" t="s">
        <v>136</v>
      </c>
      <c r="D4" s="393"/>
      <c r="E4" s="393"/>
      <c r="F4" s="394" t="s">
        <v>3</v>
      </c>
      <c r="G4" s="265"/>
      <c r="H4" s="265"/>
      <c r="I4" s="265"/>
      <c r="J4" s="265"/>
      <c r="K4" s="266"/>
      <c r="L4" s="266"/>
      <c r="M4" s="266"/>
    </row>
    <row r="5" spans="2:13" s="264" customFormat="1" ht="36" customHeight="1">
      <c r="B5" s="391"/>
      <c r="C5" s="267" t="s">
        <v>137</v>
      </c>
      <c r="D5" s="268" t="s">
        <v>5</v>
      </c>
      <c r="E5" s="268" t="s">
        <v>6</v>
      </c>
      <c r="F5" s="394"/>
      <c r="G5" s="269"/>
      <c r="H5" s="269"/>
      <c r="I5" s="269"/>
      <c r="J5" s="269"/>
      <c r="K5" s="270"/>
      <c r="L5" s="270"/>
      <c r="M5" s="266"/>
    </row>
    <row r="6" spans="2:13" s="271" customFormat="1" ht="36" customHeight="1">
      <c r="B6" s="272" t="s">
        <v>138</v>
      </c>
      <c r="C6" s="273">
        <v>180121</v>
      </c>
      <c r="D6" s="274">
        <v>89796</v>
      </c>
      <c r="E6" s="274">
        <v>90325</v>
      </c>
      <c r="F6" s="275">
        <v>66693</v>
      </c>
      <c r="G6" s="262"/>
      <c r="H6" s="262"/>
      <c r="I6" s="262"/>
      <c r="J6" s="262"/>
      <c r="K6" s="276"/>
      <c r="L6" s="276"/>
      <c r="M6" s="276"/>
    </row>
    <row r="7" spans="2:13" ht="36" customHeight="1">
      <c r="B7" s="277" t="s">
        <v>143</v>
      </c>
      <c r="C7" s="278">
        <v>185078</v>
      </c>
      <c r="D7" s="279">
        <v>92210</v>
      </c>
      <c r="E7" s="279">
        <v>92868</v>
      </c>
      <c r="F7" s="280">
        <v>69840</v>
      </c>
      <c r="G7" s="281"/>
      <c r="H7" s="281"/>
      <c r="I7" s="281"/>
      <c r="J7" s="281"/>
      <c r="K7" s="282"/>
      <c r="L7" s="283"/>
      <c r="M7" s="262"/>
    </row>
    <row r="8" spans="2:13" ht="36" customHeight="1">
      <c r="B8" s="277" t="s">
        <v>139</v>
      </c>
      <c r="C8" s="284">
        <v>185257</v>
      </c>
      <c r="D8" s="285">
        <v>92368</v>
      </c>
      <c r="E8" s="285">
        <v>92889</v>
      </c>
      <c r="F8" s="286">
        <v>70697</v>
      </c>
      <c r="G8" s="281"/>
      <c r="H8" s="281"/>
      <c r="I8" s="281"/>
      <c r="J8" s="281"/>
      <c r="K8" s="282"/>
      <c r="L8" s="283"/>
      <c r="M8" s="262"/>
    </row>
    <row r="9" spans="2:13" ht="36" customHeight="1">
      <c r="B9" s="277" t="s">
        <v>140</v>
      </c>
      <c r="C9" s="284">
        <v>185086</v>
      </c>
      <c r="D9" s="285">
        <v>92398</v>
      </c>
      <c r="E9" s="285">
        <v>92688</v>
      </c>
      <c r="F9" s="286">
        <v>71493</v>
      </c>
      <c r="G9" s="281"/>
      <c r="H9" s="281"/>
      <c r="I9" s="281"/>
      <c r="J9" s="281"/>
      <c r="K9" s="282"/>
      <c r="L9" s="283"/>
      <c r="M9" s="262"/>
    </row>
    <row r="10" spans="2:13" ht="36" customHeight="1" thickBot="1">
      <c r="B10" s="287" t="s">
        <v>141</v>
      </c>
      <c r="C10" s="288">
        <v>185195</v>
      </c>
      <c r="D10" s="289">
        <v>92375</v>
      </c>
      <c r="E10" s="289">
        <v>92820</v>
      </c>
      <c r="F10" s="290">
        <v>73369</v>
      </c>
      <c r="G10" s="281"/>
      <c r="H10" s="281"/>
      <c r="I10" s="281"/>
      <c r="J10" s="281"/>
      <c r="K10" s="282"/>
      <c r="L10" s="283"/>
      <c r="M10" s="262"/>
    </row>
    <row r="11" spans="2:13" ht="36.75" customHeight="1">
      <c r="B11" s="269"/>
      <c r="C11" s="281"/>
      <c r="D11" s="281"/>
      <c r="E11" s="281"/>
      <c r="F11" s="291"/>
      <c r="G11" s="281"/>
      <c r="H11" s="281"/>
      <c r="I11" s="281"/>
      <c r="J11" s="281"/>
      <c r="K11" s="282"/>
      <c r="L11" s="283"/>
      <c r="M11" s="262"/>
    </row>
    <row r="12" spans="2:13" s="292" customFormat="1" ht="26.25" customHeight="1" thickBot="1">
      <c r="B12" s="293" t="s">
        <v>142</v>
      </c>
      <c r="C12" s="294"/>
      <c r="D12" s="294"/>
      <c r="E12" s="295"/>
      <c r="F12" s="296" t="s">
        <v>134</v>
      </c>
      <c r="G12" s="297"/>
      <c r="H12" s="297"/>
      <c r="I12" s="269"/>
      <c r="J12" s="297"/>
      <c r="K12" s="297"/>
      <c r="L12" s="297"/>
      <c r="M12" s="269"/>
    </row>
    <row r="13" spans="2:13" s="292" customFormat="1" ht="30" customHeight="1" thickBot="1">
      <c r="B13" s="395" t="s">
        <v>135</v>
      </c>
      <c r="C13" s="397" t="s">
        <v>142</v>
      </c>
      <c r="D13" s="398"/>
      <c r="E13" s="398"/>
      <c r="F13" s="399"/>
      <c r="G13" s="297"/>
      <c r="H13" s="297"/>
      <c r="I13" s="297"/>
      <c r="J13" s="297"/>
      <c r="K13" s="297"/>
      <c r="L13" s="297"/>
      <c r="M13" s="269"/>
    </row>
    <row r="14" spans="2:13" s="292" customFormat="1" ht="30" customHeight="1">
      <c r="B14" s="396"/>
      <c r="C14" s="298" t="s">
        <v>137</v>
      </c>
      <c r="D14" s="299" t="s">
        <v>5</v>
      </c>
      <c r="E14" s="299" t="s">
        <v>6</v>
      </c>
      <c r="F14" s="300" t="s">
        <v>3</v>
      </c>
      <c r="G14" s="297"/>
      <c r="H14" s="297"/>
      <c r="I14" s="297"/>
      <c r="J14" s="297"/>
      <c r="K14" s="297"/>
      <c r="L14" s="297"/>
      <c r="M14" s="269"/>
    </row>
    <row r="15" spans="2:13" s="292" customFormat="1" ht="36" customHeight="1">
      <c r="B15" s="301" t="s">
        <v>138</v>
      </c>
      <c r="C15" s="302">
        <v>5540</v>
      </c>
      <c r="D15" s="303">
        <v>2711</v>
      </c>
      <c r="E15" s="303">
        <v>2829</v>
      </c>
      <c r="F15" s="304">
        <v>3375</v>
      </c>
      <c r="G15" s="297"/>
      <c r="H15" s="297"/>
      <c r="I15" s="297"/>
      <c r="J15" s="297"/>
      <c r="K15" s="297"/>
      <c r="L15" s="297"/>
      <c r="M15" s="269"/>
    </row>
    <row r="16" spans="2:13" s="292" customFormat="1" ht="36" customHeight="1" thickBot="1">
      <c r="B16" s="305" t="s">
        <v>143</v>
      </c>
      <c r="C16" s="288">
        <v>4918</v>
      </c>
      <c r="D16" s="289">
        <v>2375</v>
      </c>
      <c r="E16" s="289">
        <v>2543</v>
      </c>
      <c r="F16" s="290">
        <v>2526</v>
      </c>
      <c r="G16" s="297"/>
      <c r="H16" s="297"/>
      <c r="I16" s="297"/>
      <c r="J16" s="297"/>
      <c r="K16" s="297"/>
      <c r="L16" s="297"/>
      <c r="M16" s="269"/>
    </row>
    <row r="17" spans="2:13" s="292" customFormat="1" ht="15" customHeight="1">
      <c r="B17" s="269"/>
      <c r="C17" s="297"/>
      <c r="D17" s="297"/>
      <c r="F17" s="283" t="s">
        <v>144</v>
      </c>
      <c r="G17" s="297"/>
      <c r="H17" s="297"/>
      <c r="I17" s="297"/>
      <c r="J17" s="297"/>
      <c r="K17" s="297"/>
      <c r="L17" s="297"/>
      <c r="M17" s="269"/>
    </row>
    <row r="18" spans="2:7" ht="20.25" customHeight="1">
      <c r="B18" s="390" t="s">
        <v>145</v>
      </c>
      <c r="C18" s="390"/>
      <c r="D18" s="390"/>
      <c r="E18" s="390"/>
      <c r="F18" s="390"/>
      <c r="G18" s="390"/>
    </row>
  </sheetData>
  <sheetProtection/>
  <mergeCells count="6">
    <mergeCell ref="B18:G18"/>
    <mergeCell ref="B4:B5"/>
    <mergeCell ref="C4:E4"/>
    <mergeCell ref="F4:F5"/>
    <mergeCell ref="B13:B14"/>
    <mergeCell ref="C13:F13"/>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&amp;R
人口－１７</oddHeader>
  </headerFooter>
</worksheet>
</file>

<file path=xl/worksheets/sheet7.xml><?xml version="1.0" encoding="utf-8"?>
<worksheet xmlns="http://schemas.openxmlformats.org/spreadsheetml/2006/main" xmlns:r="http://schemas.openxmlformats.org/officeDocument/2006/relationships">
  <dimension ref="A2:V91"/>
  <sheetViews>
    <sheetView tabSelected="1" zoomScalePageLayoutView="0" workbookViewId="0" topLeftCell="B13">
      <selection activeCell="K23" sqref="K23"/>
    </sheetView>
  </sheetViews>
  <sheetFormatPr defaultColWidth="9.140625" defaultRowHeight="15"/>
  <cols>
    <col min="1" max="1" width="3.57421875" style="258" hidden="1" customWidth="1"/>
    <col min="2" max="2" width="10.57421875" style="258" customWidth="1"/>
    <col min="3" max="3" width="8.57421875" style="307" customWidth="1"/>
    <col min="4" max="4" width="9.00390625" style="308" customWidth="1"/>
    <col min="5" max="6" width="8.421875" style="307" customWidth="1"/>
    <col min="7" max="7" width="4.00390625" style="258" hidden="1" customWidth="1"/>
    <col min="8" max="8" width="10.57421875" style="258" customWidth="1"/>
    <col min="9" max="9" width="8.57421875" style="258" customWidth="1"/>
    <col min="10" max="10" width="9.00390625" style="258" customWidth="1"/>
    <col min="11" max="12" width="8.421875" style="258" customWidth="1"/>
    <col min="13" max="13" width="10.57421875" style="258" customWidth="1"/>
    <col min="14" max="17" width="9.00390625" style="258" customWidth="1"/>
    <col min="18" max="18" width="10.57421875" style="258" customWidth="1"/>
    <col min="19" max="16384" width="9.00390625" style="258" customWidth="1"/>
  </cols>
  <sheetData>
    <row r="2" spans="2:22" ht="22.5" customHeight="1" thickBot="1">
      <c r="B2" s="306" t="s">
        <v>147</v>
      </c>
      <c r="T2" s="401" t="s">
        <v>148</v>
      </c>
      <c r="U2" s="401"/>
      <c r="V2" s="401"/>
    </row>
    <row r="3" spans="2:22" ht="13.5">
      <c r="B3" s="402" t="s">
        <v>149</v>
      </c>
      <c r="C3" s="403" t="s">
        <v>150</v>
      </c>
      <c r="D3" s="404" t="s">
        <v>151</v>
      </c>
      <c r="E3" s="404"/>
      <c r="F3" s="404"/>
      <c r="G3" s="405"/>
      <c r="H3" s="402" t="s">
        <v>149</v>
      </c>
      <c r="I3" s="403" t="s">
        <v>150</v>
      </c>
      <c r="J3" s="404" t="s">
        <v>151</v>
      </c>
      <c r="K3" s="404"/>
      <c r="L3" s="406"/>
      <c r="M3" s="402" t="s">
        <v>149</v>
      </c>
      <c r="N3" s="403" t="s">
        <v>150</v>
      </c>
      <c r="O3" s="404" t="s">
        <v>151</v>
      </c>
      <c r="P3" s="404"/>
      <c r="Q3" s="404"/>
      <c r="R3" s="402" t="s">
        <v>149</v>
      </c>
      <c r="S3" s="403" t="s">
        <v>150</v>
      </c>
      <c r="T3" s="404" t="s">
        <v>151</v>
      </c>
      <c r="U3" s="404"/>
      <c r="V3" s="406"/>
    </row>
    <row r="4" spans="2:22" ht="14.25" thickBot="1">
      <c r="B4" s="407"/>
      <c r="C4" s="408"/>
      <c r="D4" s="409" t="s">
        <v>152</v>
      </c>
      <c r="E4" s="410" t="s">
        <v>153</v>
      </c>
      <c r="F4" s="411" t="s">
        <v>154</v>
      </c>
      <c r="G4" s="412"/>
      <c r="H4" s="407"/>
      <c r="I4" s="408"/>
      <c r="J4" s="409" t="s">
        <v>152</v>
      </c>
      <c r="K4" s="410" t="s">
        <v>153</v>
      </c>
      <c r="L4" s="413" t="s">
        <v>154</v>
      </c>
      <c r="M4" s="407"/>
      <c r="N4" s="408"/>
      <c r="O4" s="409" t="s">
        <v>152</v>
      </c>
      <c r="P4" s="410" t="s">
        <v>153</v>
      </c>
      <c r="Q4" s="411" t="s">
        <v>154</v>
      </c>
      <c r="R4" s="407"/>
      <c r="S4" s="408"/>
      <c r="T4" s="409" t="s">
        <v>152</v>
      </c>
      <c r="U4" s="410" t="s">
        <v>153</v>
      </c>
      <c r="V4" s="413" t="s">
        <v>154</v>
      </c>
    </row>
    <row r="5" spans="1:22" ht="15" customHeight="1">
      <c r="A5" s="258">
        <v>1</v>
      </c>
      <c r="B5" s="340" t="s">
        <v>155</v>
      </c>
      <c r="C5" s="309">
        <v>727</v>
      </c>
      <c r="D5" s="310">
        <f>E5+F5</f>
        <v>1740</v>
      </c>
      <c r="E5" s="311">
        <v>852</v>
      </c>
      <c r="F5" s="312">
        <v>888</v>
      </c>
      <c r="G5" s="313">
        <v>51</v>
      </c>
      <c r="H5" s="340" t="s">
        <v>156</v>
      </c>
      <c r="I5" s="312">
        <v>153</v>
      </c>
      <c r="J5" s="310">
        <f aca="true" t="shared" si="0" ref="J5:J54">K5+L5</f>
        <v>387</v>
      </c>
      <c r="K5" s="311">
        <v>219</v>
      </c>
      <c r="L5" s="314">
        <v>168</v>
      </c>
      <c r="M5" s="346" t="s">
        <v>157</v>
      </c>
      <c r="N5" s="307">
        <v>1491</v>
      </c>
      <c r="O5" s="315">
        <f aca="true" t="shared" si="1" ref="O5:O54">P5+Q5</f>
        <v>3021</v>
      </c>
      <c r="P5" s="316">
        <v>1684</v>
      </c>
      <c r="Q5" s="307">
        <v>1337</v>
      </c>
      <c r="R5" s="340" t="s">
        <v>158</v>
      </c>
      <c r="S5" s="312">
        <v>1001</v>
      </c>
      <c r="T5" s="310">
        <f aca="true" t="shared" si="2" ref="T5:T10">U5+V5</f>
        <v>2583</v>
      </c>
      <c r="U5" s="311">
        <v>1266</v>
      </c>
      <c r="V5" s="314">
        <v>1317</v>
      </c>
    </row>
    <row r="6" spans="1:22" ht="15" customHeight="1">
      <c r="A6" s="258">
        <v>2</v>
      </c>
      <c r="B6" s="341" t="s">
        <v>159</v>
      </c>
      <c r="C6" s="317">
        <v>403</v>
      </c>
      <c r="D6" s="318">
        <f aca="true" t="shared" si="3" ref="D6:D54">E6+F6</f>
        <v>1002</v>
      </c>
      <c r="E6" s="319">
        <v>483</v>
      </c>
      <c r="F6" s="320">
        <v>519</v>
      </c>
      <c r="G6" s="321">
        <v>52</v>
      </c>
      <c r="H6" s="341" t="s">
        <v>160</v>
      </c>
      <c r="I6" s="320">
        <v>136</v>
      </c>
      <c r="J6" s="318">
        <f t="shared" si="0"/>
        <v>364</v>
      </c>
      <c r="K6" s="319">
        <v>175</v>
      </c>
      <c r="L6" s="322">
        <v>189</v>
      </c>
      <c r="M6" s="341" t="s">
        <v>161</v>
      </c>
      <c r="N6" s="320">
        <v>503</v>
      </c>
      <c r="O6" s="318">
        <f t="shared" si="1"/>
        <v>1198</v>
      </c>
      <c r="P6" s="319">
        <v>598</v>
      </c>
      <c r="Q6" s="320">
        <v>600</v>
      </c>
      <c r="R6" s="341" t="s">
        <v>162</v>
      </c>
      <c r="S6" s="320">
        <v>633</v>
      </c>
      <c r="T6" s="318">
        <f t="shared" si="2"/>
        <v>1824</v>
      </c>
      <c r="U6" s="319">
        <v>908</v>
      </c>
      <c r="V6" s="322">
        <v>916</v>
      </c>
    </row>
    <row r="7" spans="1:22" ht="15" customHeight="1">
      <c r="A7" s="258">
        <v>3</v>
      </c>
      <c r="B7" s="341" t="s">
        <v>163</v>
      </c>
      <c r="C7" s="317">
        <v>370</v>
      </c>
      <c r="D7" s="318">
        <f t="shared" si="3"/>
        <v>1006</v>
      </c>
      <c r="E7" s="319">
        <v>488</v>
      </c>
      <c r="F7" s="320">
        <v>518</v>
      </c>
      <c r="G7" s="321">
        <v>53</v>
      </c>
      <c r="H7" s="341" t="s">
        <v>164</v>
      </c>
      <c r="I7" s="320">
        <v>258</v>
      </c>
      <c r="J7" s="318">
        <f t="shared" si="0"/>
        <v>621</v>
      </c>
      <c r="K7" s="319">
        <v>305</v>
      </c>
      <c r="L7" s="322">
        <v>316</v>
      </c>
      <c r="M7" s="341" t="s">
        <v>165</v>
      </c>
      <c r="N7" s="320">
        <v>747</v>
      </c>
      <c r="O7" s="318">
        <f t="shared" si="1"/>
        <v>816</v>
      </c>
      <c r="P7" s="319">
        <v>700</v>
      </c>
      <c r="Q7" s="320">
        <v>116</v>
      </c>
      <c r="R7" s="341" t="s">
        <v>166</v>
      </c>
      <c r="S7" s="320">
        <v>861</v>
      </c>
      <c r="T7" s="318">
        <f t="shared" si="2"/>
        <v>1996</v>
      </c>
      <c r="U7" s="319">
        <v>1010</v>
      </c>
      <c r="V7" s="322">
        <v>986</v>
      </c>
    </row>
    <row r="8" spans="1:22" ht="15" customHeight="1">
      <c r="A8" s="258">
        <v>4</v>
      </c>
      <c r="B8" s="341" t="s">
        <v>167</v>
      </c>
      <c r="C8" s="317">
        <v>1480</v>
      </c>
      <c r="D8" s="318">
        <f t="shared" si="3"/>
        <v>3771</v>
      </c>
      <c r="E8" s="319">
        <v>1886</v>
      </c>
      <c r="F8" s="320">
        <v>1885</v>
      </c>
      <c r="G8" s="321">
        <v>54</v>
      </c>
      <c r="H8" s="341" t="s">
        <v>168</v>
      </c>
      <c r="I8" s="320">
        <v>688</v>
      </c>
      <c r="J8" s="318">
        <f t="shared" si="0"/>
        <v>1454</v>
      </c>
      <c r="K8" s="319">
        <v>659</v>
      </c>
      <c r="L8" s="322">
        <v>795</v>
      </c>
      <c r="M8" s="341" t="s">
        <v>169</v>
      </c>
      <c r="N8" s="320">
        <v>165</v>
      </c>
      <c r="O8" s="318">
        <f t="shared" si="1"/>
        <v>387</v>
      </c>
      <c r="P8" s="319">
        <v>178</v>
      </c>
      <c r="Q8" s="320">
        <v>209</v>
      </c>
      <c r="R8" s="341" t="s">
        <v>170</v>
      </c>
      <c r="S8" s="320">
        <v>361</v>
      </c>
      <c r="T8" s="318">
        <f t="shared" si="2"/>
        <v>1060</v>
      </c>
      <c r="U8" s="319">
        <v>522</v>
      </c>
      <c r="V8" s="322">
        <v>538</v>
      </c>
    </row>
    <row r="9" spans="1:22" ht="15" customHeight="1">
      <c r="A9" s="258">
        <v>5</v>
      </c>
      <c r="B9" s="341" t="s">
        <v>171</v>
      </c>
      <c r="C9" s="317">
        <v>200</v>
      </c>
      <c r="D9" s="318">
        <f t="shared" si="3"/>
        <v>624</v>
      </c>
      <c r="E9" s="319">
        <v>305</v>
      </c>
      <c r="F9" s="320">
        <v>319</v>
      </c>
      <c r="G9" s="321">
        <v>55</v>
      </c>
      <c r="H9" s="341" t="s">
        <v>172</v>
      </c>
      <c r="I9" s="320">
        <v>201</v>
      </c>
      <c r="J9" s="318">
        <f t="shared" si="0"/>
        <v>491</v>
      </c>
      <c r="K9" s="319">
        <v>252</v>
      </c>
      <c r="L9" s="322">
        <v>239</v>
      </c>
      <c r="M9" s="341" t="s">
        <v>173</v>
      </c>
      <c r="N9" s="320">
        <v>271</v>
      </c>
      <c r="O9" s="318">
        <f t="shared" si="1"/>
        <v>643</v>
      </c>
      <c r="P9" s="319">
        <v>320</v>
      </c>
      <c r="Q9" s="320">
        <v>323</v>
      </c>
      <c r="R9" s="341" t="s">
        <v>174</v>
      </c>
      <c r="S9" s="320">
        <v>4480</v>
      </c>
      <c r="T9" s="318">
        <f t="shared" si="2"/>
        <v>11982</v>
      </c>
      <c r="U9" s="319">
        <v>5953</v>
      </c>
      <c r="V9" s="322">
        <v>6029</v>
      </c>
    </row>
    <row r="10" spans="1:22" ht="15" customHeight="1" thickBot="1">
      <c r="A10" s="258">
        <v>6</v>
      </c>
      <c r="B10" s="341" t="s">
        <v>175</v>
      </c>
      <c r="C10" s="317">
        <v>93</v>
      </c>
      <c r="D10" s="318">
        <f t="shared" si="3"/>
        <v>263</v>
      </c>
      <c r="E10" s="319">
        <v>126</v>
      </c>
      <c r="F10" s="320">
        <v>137</v>
      </c>
      <c r="G10" s="321">
        <v>56</v>
      </c>
      <c r="H10" s="341" t="s">
        <v>176</v>
      </c>
      <c r="I10" s="320">
        <v>426</v>
      </c>
      <c r="J10" s="318">
        <f t="shared" si="0"/>
        <v>1085</v>
      </c>
      <c r="K10" s="319">
        <v>539</v>
      </c>
      <c r="L10" s="322">
        <v>546</v>
      </c>
      <c r="M10" s="341" t="s">
        <v>177</v>
      </c>
      <c r="N10" s="320">
        <v>56</v>
      </c>
      <c r="O10" s="318">
        <f t="shared" si="1"/>
        <v>121</v>
      </c>
      <c r="P10" s="319">
        <v>52</v>
      </c>
      <c r="Q10" s="320">
        <v>69</v>
      </c>
      <c r="R10" s="343" t="s">
        <v>178</v>
      </c>
      <c r="S10" s="334">
        <v>995</v>
      </c>
      <c r="T10" s="323">
        <f t="shared" si="2"/>
        <v>2551</v>
      </c>
      <c r="U10" s="324">
        <v>1280</v>
      </c>
      <c r="V10" s="325">
        <v>1271</v>
      </c>
    </row>
    <row r="11" spans="1:22" ht="15" customHeight="1" thickBot="1">
      <c r="A11" s="258">
        <v>7</v>
      </c>
      <c r="B11" s="341" t="s">
        <v>179</v>
      </c>
      <c r="C11" s="317">
        <v>1290</v>
      </c>
      <c r="D11" s="318">
        <f t="shared" si="3"/>
        <v>3131</v>
      </c>
      <c r="E11" s="319">
        <v>1642</v>
      </c>
      <c r="F11" s="320">
        <v>1489</v>
      </c>
      <c r="G11" s="321">
        <v>57</v>
      </c>
      <c r="H11" s="341" t="s">
        <v>180</v>
      </c>
      <c r="I11" s="320">
        <v>446</v>
      </c>
      <c r="J11" s="318">
        <f t="shared" si="0"/>
        <v>1117</v>
      </c>
      <c r="K11" s="319">
        <v>531</v>
      </c>
      <c r="L11" s="322">
        <v>586</v>
      </c>
      <c r="M11" s="341" t="s">
        <v>181</v>
      </c>
      <c r="N11" s="320">
        <v>284</v>
      </c>
      <c r="O11" s="318">
        <f t="shared" si="1"/>
        <v>679</v>
      </c>
      <c r="P11" s="319">
        <v>323</v>
      </c>
      <c r="Q11" s="320">
        <v>356</v>
      </c>
      <c r="R11" s="348" t="s">
        <v>182</v>
      </c>
      <c r="S11" s="326">
        <v>72428</v>
      </c>
      <c r="T11" s="327">
        <v>185195</v>
      </c>
      <c r="U11" s="328">
        <v>92375</v>
      </c>
      <c r="V11" s="329">
        <v>92820</v>
      </c>
    </row>
    <row r="12" spans="1:22" ht="15" customHeight="1">
      <c r="A12" s="258">
        <v>8</v>
      </c>
      <c r="B12" s="341" t="s">
        <v>183</v>
      </c>
      <c r="C12" s="317">
        <v>129</v>
      </c>
      <c r="D12" s="318">
        <f t="shared" si="3"/>
        <v>375</v>
      </c>
      <c r="E12" s="319">
        <v>191</v>
      </c>
      <c r="F12" s="320">
        <v>184</v>
      </c>
      <c r="G12" s="321">
        <v>58</v>
      </c>
      <c r="H12" s="341" t="s">
        <v>184</v>
      </c>
      <c r="I12" s="320">
        <v>75</v>
      </c>
      <c r="J12" s="318">
        <f t="shared" si="0"/>
        <v>186</v>
      </c>
      <c r="K12" s="319">
        <v>86</v>
      </c>
      <c r="L12" s="322">
        <v>100</v>
      </c>
      <c r="M12" s="341" t="s">
        <v>185</v>
      </c>
      <c r="N12" s="320">
        <v>125</v>
      </c>
      <c r="O12" s="318">
        <f t="shared" si="1"/>
        <v>285</v>
      </c>
      <c r="P12" s="319">
        <v>140</v>
      </c>
      <c r="Q12" s="330">
        <v>145</v>
      </c>
      <c r="U12" s="400" t="s">
        <v>186</v>
      </c>
      <c r="V12" s="400"/>
    </row>
    <row r="13" spans="1:18" ht="15" customHeight="1">
      <c r="A13" s="258">
        <v>9</v>
      </c>
      <c r="B13" s="341" t="s">
        <v>187</v>
      </c>
      <c r="C13" s="317">
        <v>170</v>
      </c>
      <c r="D13" s="318">
        <f t="shared" si="3"/>
        <v>466</v>
      </c>
      <c r="E13" s="319">
        <v>216</v>
      </c>
      <c r="F13" s="320">
        <v>250</v>
      </c>
      <c r="G13" s="321">
        <v>59</v>
      </c>
      <c r="H13" s="341" t="s">
        <v>188</v>
      </c>
      <c r="I13" s="320">
        <v>403</v>
      </c>
      <c r="J13" s="318">
        <f t="shared" si="0"/>
        <v>989</v>
      </c>
      <c r="K13" s="319">
        <v>474</v>
      </c>
      <c r="L13" s="322">
        <v>515</v>
      </c>
      <c r="M13" s="341" t="s">
        <v>189</v>
      </c>
      <c r="N13" s="320">
        <v>544</v>
      </c>
      <c r="O13" s="318">
        <f t="shared" si="1"/>
        <v>1355</v>
      </c>
      <c r="P13" s="319">
        <v>695</v>
      </c>
      <c r="Q13" s="330">
        <v>660</v>
      </c>
      <c r="R13" s="258" t="s">
        <v>190</v>
      </c>
    </row>
    <row r="14" spans="1:17" ht="15" customHeight="1">
      <c r="A14" s="258">
        <v>10</v>
      </c>
      <c r="B14" s="341" t="s">
        <v>191</v>
      </c>
      <c r="C14" s="317">
        <v>139</v>
      </c>
      <c r="D14" s="318">
        <f t="shared" si="3"/>
        <v>471</v>
      </c>
      <c r="E14" s="319">
        <v>228</v>
      </c>
      <c r="F14" s="320">
        <v>243</v>
      </c>
      <c r="G14" s="321">
        <v>60</v>
      </c>
      <c r="H14" s="341" t="s">
        <v>192</v>
      </c>
      <c r="I14" s="320">
        <v>128</v>
      </c>
      <c r="J14" s="318">
        <f t="shared" si="0"/>
        <v>295</v>
      </c>
      <c r="K14" s="319">
        <v>149</v>
      </c>
      <c r="L14" s="322">
        <v>146</v>
      </c>
      <c r="M14" s="341" t="s">
        <v>193</v>
      </c>
      <c r="N14" s="320">
        <v>555</v>
      </c>
      <c r="O14" s="318">
        <f t="shared" si="1"/>
        <v>1355</v>
      </c>
      <c r="P14" s="319">
        <v>658</v>
      </c>
      <c r="Q14" s="330">
        <v>697</v>
      </c>
    </row>
    <row r="15" spans="1:17" ht="15" customHeight="1">
      <c r="A15" s="258">
        <v>11</v>
      </c>
      <c r="B15" s="341" t="s">
        <v>194</v>
      </c>
      <c r="C15" s="317">
        <v>1298</v>
      </c>
      <c r="D15" s="318">
        <f t="shared" si="3"/>
        <v>3258</v>
      </c>
      <c r="E15" s="319">
        <v>1648</v>
      </c>
      <c r="F15" s="320">
        <v>1610</v>
      </c>
      <c r="G15" s="321">
        <v>61</v>
      </c>
      <c r="H15" s="341" t="s">
        <v>195</v>
      </c>
      <c r="I15" s="320">
        <v>267</v>
      </c>
      <c r="J15" s="318">
        <f t="shared" si="0"/>
        <v>619</v>
      </c>
      <c r="K15" s="319">
        <v>311</v>
      </c>
      <c r="L15" s="322">
        <v>308</v>
      </c>
      <c r="M15" s="341" t="s">
        <v>196</v>
      </c>
      <c r="N15" s="320">
        <v>116</v>
      </c>
      <c r="O15" s="318">
        <f t="shared" si="1"/>
        <v>268</v>
      </c>
      <c r="P15" s="319">
        <v>130</v>
      </c>
      <c r="Q15" s="330">
        <v>138</v>
      </c>
    </row>
    <row r="16" spans="1:17" ht="15" customHeight="1">
      <c r="A16" s="258">
        <v>12</v>
      </c>
      <c r="B16" s="341" t="s">
        <v>197</v>
      </c>
      <c r="C16" s="317">
        <v>46</v>
      </c>
      <c r="D16" s="318">
        <f t="shared" si="3"/>
        <v>151</v>
      </c>
      <c r="E16" s="319">
        <v>78</v>
      </c>
      <c r="F16" s="320">
        <v>73</v>
      </c>
      <c r="G16" s="321">
        <v>62</v>
      </c>
      <c r="H16" s="341" t="s">
        <v>198</v>
      </c>
      <c r="I16" s="320">
        <v>280</v>
      </c>
      <c r="J16" s="318">
        <f t="shared" si="0"/>
        <v>671</v>
      </c>
      <c r="K16" s="319">
        <v>325</v>
      </c>
      <c r="L16" s="322">
        <v>346</v>
      </c>
      <c r="M16" s="341" t="s">
        <v>199</v>
      </c>
      <c r="N16" s="320">
        <v>30</v>
      </c>
      <c r="O16" s="318">
        <f t="shared" si="1"/>
        <v>95</v>
      </c>
      <c r="P16" s="319">
        <v>42</v>
      </c>
      <c r="Q16" s="330">
        <v>53</v>
      </c>
    </row>
    <row r="17" spans="1:17" ht="15" customHeight="1">
      <c r="A17" s="258">
        <v>13</v>
      </c>
      <c r="B17" s="341" t="s">
        <v>200</v>
      </c>
      <c r="C17" s="317">
        <v>237</v>
      </c>
      <c r="D17" s="318">
        <f t="shared" si="3"/>
        <v>710</v>
      </c>
      <c r="E17" s="319">
        <v>353</v>
      </c>
      <c r="F17" s="320">
        <v>357</v>
      </c>
      <c r="G17" s="321">
        <v>63</v>
      </c>
      <c r="H17" s="341" t="s">
        <v>201</v>
      </c>
      <c r="I17" s="320">
        <v>173</v>
      </c>
      <c r="J17" s="318">
        <f t="shared" si="0"/>
        <v>349</v>
      </c>
      <c r="K17" s="319">
        <v>167</v>
      </c>
      <c r="L17" s="322">
        <v>182</v>
      </c>
      <c r="M17" s="341" t="s">
        <v>202</v>
      </c>
      <c r="N17" s="320">
        <v>43</v>
      </c>
      <c r="O17" s="318">
        <f t="shared" si="1"/>
        <v>78</v>
      </c>
      <c r="P17" s="319">
        <v>40</v>
      </c>
      <c r="Q17" s="330">
        <v>38</v>
      </c>
    </row>
    <row r="18" spans="1:17" ht="15" customHeight="1">
      <c r="A18" s="258">
        <v>14</v>
      </c>
      <c r="B18" s="341" t="s">
        <v>203</v>
      </c>
      <c r="C18" s="317">
        <v>20</v>
      </c>
      <c r="D18" s="318">
        <f t="shared" si="3"/>
        <v>70</v>
      </c>
      <c r="E18" s="319">
        <v>31</v>
      </c>
      <c r="F18" s="320">
        <v>39</v>
      </c>
      <c r="G18" s="321">
        <v>64</v>
      </c>
      <c r="H18" s="341" t="s">
        <v>204</v>
      </c>
      <c r="I18" s="320">
        <v>177</v>
      </c>
      <c r="J18" s="318">
        <f t="shared" si="0"/>
        <v>455</v>
      </c>
      <c r="K18" s="319">
        <v>229</v>
      </c>
      <c r="L18" s="322">
        <v>226</v>
      </c>
      <c r="M18" s="341" t="s">
        <v>205</v>
      </c>
      <c r="N18" s="320">
        <v>56</v>
      </c>
      <c r="O18" s="318">
        <f t="shared" si="1"/>
        <v>107</v>
      </c>
      <c r="P18" s="319">
        <v>61</v>
      </c>
      <c r="Q18" s="330">
        <v>46</v>
      </c>
    </row>
    <row r="19" spans="1:17" ht="15" customHeight="1">
      <c r="A19" s="258">
        <v>15</v>
      </c>
      <c r="B19" s="341" t="s">
        <v>206</v>
      </c>
      <c r="C19" s="317">
        <v>149</v>
      </c>
      <c r="D19" s="318">
        <f t="shared" si="3"/>
        <v>435</v>
      </c>
      <c r="E19" s="319">
        <v>213</v>
      </c>
      <c r="F19" s="320">
        <v>222</v>
      </c>
      <c r="G19" s="321">
        <v>65</v>
      </c>
      <c r="H19" s="341" t="s">
        <v>207</v>
      </c>
      <c r="I19" s="320">
        <v>194</v>
      </c>
      <c r="J19" s="318">
        <f t="shared" si="0"/>
        <v>426</v>
      </c>
      <c r="K19" s="319">
        <v>214</v>
      </c>
      <c r="L19" s="322">
        <v>212</v>
      </c>
      <c r="M19" s="341" t="s">
        <v>208</v>
      </c>
      <c r="N19" s="320">
        <v>35</v>
      </c>
      <c r="O19" s="318">
        <f t="shared" si="1"/>
        <v>83</v>
      </c>
      <c r="P19" s="319">
        <v>36</v>
      </c>
      <c r="Q19" s="330">
        <v>47</v>
      </c>
    </row>
    <row r="20" spans="1:17" ht="15" customHeight="1">
      <c r="A20" s="258">
        <v>16</v>
      </c>
      <c r="B20" s="341" t="s">
        <v>209</v>
      </c>
      <c r="C20" s="317">
        <v>93</v>
      </c>
      <c r="D20" s="318">
        <f t="shared" si="3"/>
        <v>270</v>
      </c>
      <c r="E20" s="319">
        <v>133</v>
      </c>
      <c r="F20" s="320">
        <v>137</v>
      </c>
      <c r="G20" s="321">
        <v>66</v>
      </c>
      <c r="H20" s="341" t="s">
        <v>210</v>
      </c>
      <c r="I20" s="320">
        <v>182</v>
      </c>
      <c r="J20" s="318">
        <f t="shared" si="0"/>
        <v>434</v>
      </c>
      <c r="K20" s="319">
        <v>216</v>
      </c>
      <c r="L20" s="322">
        <v>218</v>
      </c>
      <c r="M20" s="341" t="s">
        <v>211</v>
      </c>
      <c r="N20" s="320">
        <v>53</v>
      </c>
      <c r="O20" s="318">
        <f t="shared" si="1"/>
        <v>120</v>
      </c>
      <c r="P20" s="319">
        <v>60</v>
      </c>
      <c r="Q20" s="330">
        <v>60</v>
      </c>
    </row>
    <row r="21" spans="1:17" ht="15" customHeight="1">
      <c r="A21" s="258">
        <v>17</v>
      </c>
      <c r="B21" s="341" t="s">
        <v>212</v>
      </c>
      <c r="C21" s="317">
        <v>21</v>
      </c>
      <c r="D21" s="318">
        <f t="shared" si="3"/>
        <v>60</v>
      </c>
      <c r="E21" s="319">
        <v>29</v>
      </c>
      <c r="F21" s="320">
        <v>31</v>
      </c>
      <c r="G21" s="321">
        <v>67</v>
      </c>
      <c r="H21" s="341" t="s">
        <v>213</v>
      </c>
      <c r="I21" s="320">
        <v>228</v>
      </c>
      <c r="J21" s="318">
        <f t="shared" si="0"/>
        <v>561</v>
      </c>
      <c r="K21" s="319">
        <v>281</v>
      </c>
      <c r="L21" s="322">
        <v>280</v>
      </c>
      <c r="M21" s="341" t="s">
        <v>214</v>
      </c>
      <c r="N21" s="320">
        <v>114</v>
      </c>
      <c r="O21" s="318">
        <f t="shared" si="1"/>
        <v>263</v>
      </c>
      <c r="P21" s="319">
        <v>134</v>
      </c>
      <c r="Q21" s="330">
        <v>129</v>
      </c>
    </row>
    <row r="22" spans="1:17" ht="15" customHeight="1">
      <c r="A22" s="258">
        <v>18</v>
      </c>
      <c r="B22" s="341" t="s">
        <v>215</v>
      </c>
      <c r="C22" s="317">
        <v>348</v>
      </c>
      <c r="D22" s="318">
        <f t="shared" si="3"/>
        <v>894</v>
      </c>
      <c r="E22" s="319">
        <v>458</v>
      </c>
      <c r="F22" s="320">
        <v>436</v>
      </c>
      <c r="G22" s="321">
        <v>68</v>
      </c>
      <c r="H22" s="341" t="s">
        <v>216</v>
      </c>
      <c r="I22" s="320">
        <v>340</v>
      </c>
      <c r="J22" s="318">
        <f t="shared" si="0"/>
        <v>836</v>
      </c>
      <c r="K22" s="319">
        <v>386</v>
      </c>
      <c r="L22" s="322">
        <v>450</v>
      </c>
      <c r="M22" s="341" t="s">
        <v>155</v>
      </c>
      <c r="N22" s="320">
        <v>11</v>
      </c>
      <c r="O22" s="318">
        <f t="shared" si="1"/>
        <v>11</v>
      </c>
      <c r="P22" s="319">
        <v>11</v>
      </c>
      <c r="Q22" s="330">
        <v>0</v>
      </c>
    </row>
    <row r="23" spans="1:17" ht="15" customHeight="1">
      <c r="A23" s="258">
        <v>19</v>
      </c>
      <c r="B23" s="341" t="s">
        <v>217</v>
      </c>
      <c r="C23" s="317">
        <v>77</v>
      </c>
      <c r="D23" s="318">
        <f t="shared" si="3"/>
        <v>231</v>
      </c>
      <c r="E23" s="319">
        <v>119</v>
      </c>
      <c r="F23" s="320">
        <v>112</v>
      </c>
      <c r="G23" s="321">
        <v>69</v>
      </c>
      <c r="H23" s="341" t="s">
        <v>218</v>
      </c>
      <c r="I23" s="320">
        <v>467</v>
      </c>
      <c r="J23" s="318">
        <f t="shared" si="0"/>
        <v>1166</v>
      </c>
      <c r="K23" s="319">
        <v>559</v>
      </c>
      <c r="L23" s="322">
        <v>607</v>
      </c>
      <c r="M23" s="341" t="s">
        <v>219</v>
      </c>
      <c r="N23" s="320">
        <v>4</v>
      </c>
      <c r="O23" s="318">
        <f t="shared" si="1"/>
        <v>11</v>
      </c>
      <c r="P23" s="319">
        <v>7</v>
      </c>
      <c r="Q23" s="330">
        <v>4</v>
      </c>
    </row>
    <row r="24" spans="1:17" ht="15" customHeight="1">
      <c r="A24" s="258">
        <v>20</v>
      </c>
      <c r="B24" s="341" t="s">
        <v>220</v>
      </c>
      <c r="C24" s="317">
        <v>107</v>
      </c>
      <c r="D24" s="318">
        <f t="shared" si="3"/>
        <v>318</v>
      </c>
      <c r="E24" s="319">
        <v>151</v>
      </c>
      <c r="F24" s="320">
        <v>167</v>
      </c>
      <c r="G24" s="321">
        <v>70</v>
      </c>
      <c r="H24" s="341" t="s">
        <v>221</v>
      </c>
      <c r="I24" s="320">
        <v>422</v>
      </c>
      <c r="J24" s="318">
        <f t="shared" si="0"/>
        <v>1020</v>
      </c>
      <c r="K24" s="319">
        <v>483</v>
      </c>
      <c r="L24" s="322">
        <v>537</v>
      </c>
      <c r="M24" s="341" t="s">
        <v>222</v>
      </c>
      <c r="N24" s="320">
        <v>224</v>
      </c>
      <c r="O24" s="318">
        <f t="shared" si="1"/>
        <v>569</v>
      </c>
      <c r="P24" s="319">
        <v>327</v>
      </c>
      <c r="Q24" s="330">
        <v>242</v>
      </c>
    </row>
    <row r="25" spans="1:17" ht="15" customHeight="1">
      <c r="A25" s="258">
        <v>21</v>
      </c>
      <c r="B25" s="341" t="s">
        <v>223</v>
      </c>
      <c r="C25" s="317">
        <v>55</v>
      </c>
      <c r="D25" s="318">
        <f t="shared" si="3"/>
        <v>187</v>
      </c>
      <c r="E25" s="319">
        <v>99</v>
      </c>
      <c r="F25" s="320">
        <v>88</v>
      </c>
      <c r="G25" s="321">
        <v>71</v>
      </c>
      <c r="H25" s="341" t="s">
        <v>224</v>
      </c>
      <c r="I25" s="320">
        <v>160</v>
      </c>
      <c r="J25" s="318">
        <f t="shared" si="0"/>
        <v>387</v>
      </c>
      <c r="K25" s="319">
        <v>191</v>
      </c>
      <c r="L25" s="322">
        <v>196</v>
      </c>
      <c r="M25" s="341" t="s">
        <v>225</v>
      </c>
      <c r="N25" s="320">
        <v>315</v>
      </c>
      <c r="O25" s="318">
        <f t="shared" si="1"/>
        <v>827</v>
      </c>
      <c r="P25" s="319">
        <v>406</v>
      </c>
      <c r="Q25" s="330">
        <v>421</v>
      </c>
    </row>
    <row r="26" spans="1:17" ht="15" customHeight="1">
      <c r="A26" s="258">
        <v>22</v>
      </c>
      <c r="B26" s="341" t="s">
        <v>226</v>
      </c>
      <c r="C26" s="317">
        <v>207</v>
      </c>
      <c r="D26" s="318">
        <f t="shared" si="3"/>
        <v>526</v>
      </c>
      <c r="E26" s="319">
        <v>255</v>
      </c>
      <c r="F26" s="320">
        <v>271</v>
      </c>
      <c r="G26" s="321">
        <v>72</v>
      </c>
      <c r="H26" s="341" t="s">
        <v>227</v>
      </c>
      <c r="I26" s="320">
        <v>158</v>
      </c>
      <c r="J26" s="318">
        <f t="shared" si="0"/>
        <v>348</v>
      </c>
      <c r="K26" s="319">
        <v>182</v>
      </c>
      <c r="L26" s="322">
        <v>166</v>
      </c>
      <c r="M26" s="341" t="s">
        <v>228</v>
      </c>
      <c r="N26" s="320">
        <v>371</v>
      </c>
      <c r="O26" s="318">
        <f t="shared" si="1"/>
        <v>867</v>
      </c>
      <c r="P26" s="319">
        <v>448</v>
      </c>
      <c r="Q26" s="330">
        <v>419</v>
      </c>
    </row>
    <row r="27" spans="1:17" ht="15" customHeight="1">
      <c r="A27" s="258">
        <v>23</v>
      </c>
      <c r="B27" s="341" t="s">
        <v>229</v>
      </c>
      <c r="C27" s="317">
        <v>27</v>
      </c>
      <c r="D27" s="318">
        <f t="shared" si="3"/>
        <v>81</v>
      </c>
      <c r="E27" s="319">
        <v>45</v>
      </c>
      <c r="F27" s="320">
        <v>36</v>
      </c>
      <c r="G27" s="321">
        <v>73</v>
      </c>
      <c r="H27" s="341" t="s">
        <v>230</v>
      </c>
      <c r="I27" s="320">
        <v>82</v>
      </c>
      <c r="J27" s="318">
        <f t="shared" si="0"/>
        <v>248</v>
      </c>
      <c r="K27" s="319">
        <v>116</v>
      </c>
      <c r="L27" s="322">
        <v>132</v>
      </c>
      <c r="M27" s="346" t="s">
        <v>231</v>
      </c>
      <c r="N27" s="307">
        <v>285</v>
      </c>
      <c r="O27" s="315">
        <f t="shared" si="1"/>
        <v>698</v>
      </c>
      <c r="P27" s="316">
        <v>353</v>
      </c>
      <c r="Q27" s="331">
        <v>345</v>
      </c>
    </row>
    <row r="28" spans="1:17" ht="15" customHeight="1">
      <c r="A28" s="258">
        <v>24</v>
      </c>
      <c r="B28" s="341" t="s">
        <v>232</v>
      </c>
      <c r="C28" s="317">
        <v>597</v>
      </c>
      <c r="D28" s="318">
        <f t="shared" si="3"/>
        <v>1514</v>
      </c>
      <c r="E28" s="319">
        <v>748</v>
      </c>
      <c r="F28" s="320">
        <v>766</v>
      </c>
      <c r="G28" s="321">
        <v>74</v>
      </c>
      <c r="H28" s="341" t="s">
        <v>233</v>
      </c>
      <c r="I28" s="320">
        <v>101</v>
      </c>
      <c r="J28" s="318">
        <f t="shared" si="0"/>
        <v>250</v>
      </c>
      <c r="K28" s="319">
        <v>131</v>
      </c>
      <c r="L28" s="322">
        <v>119</v>
      </c>
      <c r="M28" s="341" t="s">
        <v>234</v>
      </c>
      <c r="N28" s="320">
        <v>453</v>
      </c>
      <c r="O28" s="318">
        <f t="shared" si="1"/>
        <v>1088</v>
      </c>
      <c r="P28" s="319">
        <v>560</v>
      </c>
      <c r="Q28" s="322">
        <v>528</v>
      </c>
    </row>
    <row r="29" spans="1:17" ht="15" customHeight="1">
      <c r="A29" s="258">
        <v>25</v>
      </c>
      <c r="B29" s="341" t="s">
        <v>235</v>
      </c>
      <c r="C29" s="317">
        <v>1045</v>
      </c>
      <c r="D29" s="318">
        <f t="shared" si="3"/>
        <v>2604</v>
      </c>
      <c r="E29" s="319">
        <v>1314</v>
      </c>
      <c r="F29" s="320">
        <v>1290</v>
      </c>
      <c r="G29" s="321">
        <v>75</v>
      </c>
      <c r="H29" s="341" t="s">
        <v>236</v>
      </c>
      <c r="I29" s="320">
        <v>240</v>
      </c>
      <c r="J29" s="318">
        <f t="shared" si="0"/>
        <v>612</v>
      </c>
      <c r="K29" s="319">
        <v>295</v>
      </c>
      <c r="L29" s="322">
        <v>317</v>
      </c>
      <c r="M29" s="341" t="s">
        <v>237</v>
      </c>
      <c r="N29" s="320">
        <v>142</v>
      </c>
      <c r="O29" s="318">
        <f t="shared" si="1"/>
        <v>361</v>
      </c>
      <c r="P29" s="319">
        <v>177</v>
      </c>
      <c r="Q29" s="322">
        <v>184</v>
      </c>
    </row>
    <row r="30" spans="1:17" ht="15" customHeight="1">
      <c r="A30" s="258">
        <v>26</v>
      </c>
      <c r="B30" s="341" t="s">
        <v>238</v>
      </c>
      <c r="C30" s="317">
        <v>868</v>
      </c>
      <c r="D30" s="318">
        <f t="shared" si="3"/>
        <v>2152</v>
      </c>
      <c r="E30" s="319">
        <v>1058</v>
      </c>
      <c r="F30" s="320">
        <v>1094</v>
      </c>
      <c r="G30" s="321">
        <v>76</v>
      </c>
      <c r="H30" s="341" t="s">
        <v>239</v>
      </c>
      <c r="I30" s="320">
        <v>49</v>
      </c>
      <c r="J30" s="318">
        <f t="shared" si="0"/>
        <v>126</v>
      </c>
      <c r="K30" s="319">
        <v>63</v>
      </c>
      <c r="L30" s="322">
        <v>63</v>
      </c>
      <c r="M30" s="341" t="s">
        <v>240</v>
      </c>
      <c r="N30" s="320">
        <v>490</v>
      </c>
      <c r="O30" s="318">
        <f t="shared" si="1"/>
        <v>1149</v>
      </c>
      <c r="P30" s="319">
        <v>578</v>
      </c>
      <c r="Q30" s="322">
        <v>571</v>
      </c>
    </row>
    <row r="31" spans="1:17" ht="15" customHeight="1">
      <c r="A31" s="258">
        <v>27</v>
      </c>
      <c r="B31" s="341" t="s">
        <v>241</v>
      </c>
      <c r="C31" s="317">
        <v>419</v>
      </c>
      <c r="D31" s="318">
        <f t="shared" si="3"/>
        <v>1007</v>
      </c>
      <c r="E31" s="319">
        <v>500</v>
      </c>
      <c r="F31" s="320">
        <v>507</v>
      </c>
      <c r="G31" s="321">
        <v>77</v>
      </c>
      <c r="H31" s="341" t="s">
        <v>242</v>
      </c>
      <c r="I31" s="320">
        <v>175</v>
      </c>
      <c r="J31" s="318">
        <f t="shared" si="0"/>
        <v>453</v>
      </c>
      <c r="K31" s="319">
        <v>232</v>
      </c>
      <c r="L31" s="322">
        <v>221</v>
      </c>
      <c r="M31" s="341" t="s">
        <v>243</v>
      </c>
      <c r="N31" s="320">
        <v>291</v>
      </c>
      <c r="O31" s="318">
        <f t="shared" si="1"/>
        <v>716</v>
      </c>
      <c r="P31" s="319">
        <v>365</v>
      </c>
      <c r="Q31" s="322">
        <v>351</v>
      </c>
    </row>
    <row r="32" spans="1:17" ht="15" customHeight="1">
      <c r="A32" s="258">
        <v>28</v>
      </c>
      <c r="B32" s="341" t="s">
        <v>244</v>
      </c>
      <c r="C32" s="317">
        <v>286</v>
      </c>
      <c r="D32" s="318">
        <f t="shared" si="3"/>
        <v>780</v>
      </c>
      <c r="E32" s="319">
        <v>374</v>
      </c>
      <c r="F32" s="320">
        <v>406</v>
      </c>
      <c r="G32" s="321">
        <v>78</v>
      </c>
      <c r="H32" s="341" t="s">
        <v>245</v>
      </c>
      <c r="I32" s="320">
        <v>410</v>
      </c>
      <c r="J32" s="318">
        <f t="shared" si="0"/>
        <v>1054</v>
      </c>
      <c r="K32" s="319">
        <v>517</v>
      </c>
      <c r="L32" s="322">
        <v>537</v>
      </c>
      <c r="M32" s="341" t="s">
        <v>246</v>
      </c>
      <c r="N32" s="320">
        <v>370</v>
      </c>
      <c r="O32" s="318">
        <f t="shared" si="1"/>
        <v>990</v>
      </c>
      <c r="P32" s="319">
        <v>522</v>
      </c>
      <c r="Q32" s="322">
        <v>468</v>
      </c>
    </row>
    <row r="33" spans="1:17" ht="15" customHeight="1">
      <c r="A33" s="258">
        <v>29</v>
      </c>
      <c r="B33" s="341" t="s">
        <v>247</v>
      </c>
      <c r="C33" s="317">
        <v>302</v>
      </c>
      <c r="D33" s="318">
        <f t="shared" si="3"/>
        <v>712</v>
      </c>
      <c r="E33" s="319">
        <v>345</v>
      </c>
      <c r="F33" s="320">
        <v>367</v>
      </c>
      <c r="G33" s="321">
        <v>79</v>
      </c>
      <c r="H33" s="341" t="s">
        <v>248</v>
      </c>
      <c r="I33" s="320">
        <v>133</v>
      </c>
      <c r="J33" s="318">
        <f t="shared" si="0"/>
        <v>344</v>
      </c>
      <c r="K33" s="319">
        <v>155</v>
      </c>
      <c r="L33" s="322">
        <v>189</v>
      </c>
      <c r="M33" s="341" t="s">
        <v>249</v>
      </c>
      <c r="N33" s="320">
        <v>380</v>
      </c>
      <c r="O33" s="318">
        <f t="shared" si="1"/>
        <v>921</v>
      </c>
      <c r="P33" s="319">
        <v>484</v>
      </c>
      <c r="Q33" s="322">
        <v>437</v>
      </c>
    </row>
    <row r="34" spans="1:17" ht="15" customHeight="1">
      <c r="A34" s="258">
        <v>30</v>
      </c>
      <c r="B34" s="341" t="s">
        <v>250</v>
      </c>
      <c r="C34" s="317">
        <v>29</v>
      </c>
      <c r="D34" s="318">
        <f t="shared" si="3"/>
        <v>76</v>
      </c>
      <c r="E34" s="319">
        <v>39</v>
      </c>
      <c r="F34" s="320">
        <v>37</v>
      </c>
      <c r="G34" s="321">
        <v>80</v>
      </c>
      <c r="H34" s="341" t="s">
        <v>251</v>
      </c>
      <c r="I34" s="320">
        <v>336</v>
      </c>
      <c r="J34" s="318">
        <f t="shared" si="0"/>
        <v>732</v>
      </c>
      <c r="K34" s="319">
        <v>354</v>
      </c>
      <c r="L34" s="322">
        <v>378</v>
      </c>
      <c r="M34" s="341" t="s">
        <v>252</v>
      </c>
      <c r="N34" s="320">
        <v>159</v>
      </c>
      <c r="O34" s="318">
        <f t="shared" si="1"/>
        <v>412</v>
      </c>
      <c r="P34" s="319">
        <v>209</v>
      </c>
      <c r="Q34" s="322">
        <v>203</v>
      </c>
    </row>
    <row r="35" spans="1:17" ht="15" customHeight="1">
      <c r="A35" s="258">
        <v>31</v>
      </c>
      <c r="B35" s="342" t="s">
        <v>253</v>
      </c>
      <c r="C35" s="317">
        <v>86</v>
      </c>
      <c r="D35" s="318">
        <f t="shared" si="3"/>
        <v>230</v>
      </c>
      <c r="E35" s="319">
        <v>111</v>
      </c>
      <c r="F35" s="320">
        <v>119</v>
      </c>
      <c r="G35" s="321">
        <v>81</v>
      </c>
      <c r="H35" s="341" t="s">
        <v>254</v>
      </c>
      <c r="I35" s="320">
        <v>175</v>
      </c>
      <c r="J35" s="318">
        <f t="shared" si="0"/>
        <v>463</v>
      </c>
      <c r="K35" s="319">
        <v>223</v>
      </c>
      <c r="L35" s="322">
        <v>240</v>
      </c>
      <c r="M35" s="341" t="s">
        <v>255</v>
      </c>
      <c r="N35" s="320">
        <v>3</v>
      </c>
      <c r="O35" s="318">
        <f t="shared" si="1"/>
        <v>6</v>
      </c>
      <c r="P35" s="319">
        <v>4</v>
      </c>
      <c r="Q35" s="322">
        <v>2</v>
      </c>
    </row>
    <row r="36" spans="1:17" ht="15" customHeight="1">
      <c r="A36" s="258">
        <v>32</v>
      </c>
      <c r="B36" s="341" t="s">
        <v>256</v>
      </c>
      <c r="C36" s="317">
        <v>99</v>
      </c>
      <c r="D36" s="318">
        <f t="shared" si="3"/>
        <v>233</v>
      </c>
      <c r="E36" s="319">
        <v>113</v>
      </c>
      <c r="F36" s="320">
        <v>120</v>
      </c>
      <c r="G36" s="321">
        <v>82</v>
      </c>
      <c r="H36" s="341" t="s">
        <v>257</v>
      </c>
      <c r="I36" s="320">
        <v>458</v>
      </c>
      <c r="J36" s="318">
        <f t="shared" si="0"/>
        <v>1149</v>
      </c>
      <c r="K36" s="319">
        <v>580</v>
      </c>
      <c r="L36" s="322">
        <v>569</v>
      </c>
      <c r="M36" s="341" t="s">
        <v>191</v>
      </c>
      <c r="N36" s="320">
        <v>88</v>
      </c>
      <c r="O36" s="318">
        <f t="shared" si="1"/>
        <v>227</v>
      </c>
      <c r="P36" s="319">
        <v>116</v>
      </c>
      <c r="Q36" s="322">
        <v>111</v>
      </c>
    </row>
    <row r="37" spans="1:17" ht="15" customHeight="1">
      <c r="A37" s="258">
        <v>33</v>
      </c>
      <c r="B37" s="341" t="s">
        <v>258</v>
      </c>
      <c r="C37" s="317">
        <v>157</v>
      </c>
      <c r="D37" s="318">
        <f t="shared" si="3"/>
        <v>368</v>
      </c>
      <c r="E37" s="319">
        <v>176</v>
      </c>
      <c r="F37" s="320">
        <v>192</v>
      </c>
      <c r="G37" s="321">
        <v>83</v>
      </c>
      <c r="H37" s="341" t="s">
        <v>259</v>
      </c>
      <c r="I37" s="320">
        <v>21</v>
      </c>
      <c r="J37" s="318">
        <f t="shared" si="0"/>
        <v>54</v>
      </c>
      <c r="K37" s="319">
        <v>26</v>
      </c>
      <c r="L37" s="322">
        <v>28</v>
      </c>
      <c r="M37" s="341" t="s">
        <v>260</v>
      </c>
      <c r="N37" s="320">
        <v>184</v>
      </c>
      <c r="O37" s="318">
        <f t="shared" si="1"/>
        <v>501</v>
      </c>
      <c r="P37" s="319">
        <v>252</v>
      </c>
      <c r="Q37" s="322">
        <v>249</v>
      </c>
    </row>
    <row r="38" spans="1:17" ht="15" customHeight="1">
      <c r="A38" s="258">
        <v>34</v>
      </c>
      <c r="B38" s="341" t="s">
        <v>261</v>
      </c>
      <c r="C38" s="317">
        <v>332</v>
      </c>
      <c r="D38" s="318">
        <f t="shared" si="3"/>
        <v>724</v>
      </c>
      <c r="E38" s="319">
        <v>353</v>
      </c>
      <c r="F38" s="320">
        <v>371</v>
      </c>
      <c r="G38" s="321">
        <v>84</v>
      </c>
      <c r="H38" s="341" t="s">
        <v>262</v>
      </c>
      <c r="I38" s="320">
        <v>42</v>
      </c>
      <c r="J38" s="318">
        <f t="shared" si="0"/>
        <v>113</v>
      </c>
      <c r="K38" s="319">
        <v>56</v>
      </c>
      <c r="L38" s="322">
        <v>57</v>
      </c>
      <c r="M38" s="346" t="s">
        <v>263</v>
      </c>
      <c r="N38" s="344">
        <v>550</v>
      </c>
      <c r="O38" s="315">
        <f t="shared" si="1"/>
        <v>1620</v>
      </c>
      <c r="P38" s="316">
        <v>788</v>
      </c>
      <c r="Q38" s="332">
        <v>832</v>
      </c>
    </row>
    <row r="39" spans="1:17" ht="15" customHeight="1">
      <c r="A39" s="258">
        <v>35</v>
      </c>
      <c r="B39" s="341" t="s">
        <v>264</v>
      </c>
      <c r="C39" s="317">
        <v>114</v>
      </c>
      <c r="D39" s="318">
        <f t="shared" si="3"/>
        <v>246</v>
      </c>
      <c r="E39" s="319">
        <v>127</v>
      </c>
      <c r="F39" s="320">
        <v>119</v>
      </c>
      <c r="G39" s="321">
        <v>85</v>
      </c>
      <c r="H39" s="341" t="s">
        <v>265</v>
      </c>
      <c r="I39" s="320">
        <v>1447</v>
      </c>
      <c r="J39" s="318">
        <f t="shared" si="0"/>
        <v>3611</v>
      </c>
      <c r="K39" s="319">
        <v>1767</v>
      </c>
      <c r="L39" s="322">
        <v>1844</v>
      </c>
      <c r="M39" s="341" t="s">
        <v>266</v>
      </c>
      <c r="N39" s="320">
        <v>183</v>
      </c>
      <c r="O39" s="318">
        <f t="shared" si="1"/>
        <v>622</v>
      </c>
      <c r="P39" s="319">
        <v>291</v>
      </c>
      <c r="Q39" s="322">
        <v>331</v>
      </c>
    </row>
    <row r="40" spans="1:17" ht="15" customHeight="1">
      <c r="A40" s="258">
        <v>36</v>
      </c>
      <c r="B40" s="341" t="s">
        <v>267</v>
      </c>
      <c r="C40" s="317">
        <v>185</v>
      </c>
      <c r="D40" s="318">
        <f t="shared" si="3"/>
        <v>429</v>
      </c>
      <c r="E40" s="319">
        <v>221</v>
      </c>
      <c r="F40" s="320">
        <v>208</v>
      </c>
      <c r="G40" s="321">
        <v>86</v>
      </c>
      <c r="H40" s="341" t="s">
        <v>268</v>
      </c>
      <c r="I40" s="320">
        <v>176</v>
      </c>
      <c r="J40" s="318">
        <f t="shared" si="0"/>
        <v>458</v>
      </c>
      <c r="K40" s="319">
        <v>213</v>
      </c>
      <c r="L40" s="322">
        <v>245</v>
      </c>
      <c r="M40" s="341" t="s">
        <v>269</v>
      </c>
      <c r="N40" s="320">
        <v>53</v>
      </c>
      <c r="O40" s="318">
        <f t="shared" si="1"/>
        <v>155</v>
      </c>
      <c r="P40" s="319">
        <v>72</v>
      </c>
      <c r="Q40" s="322">
        <v>83</v>
      </c>
    </row>
    <row r="41" spans="1:17" ht="15" customHeight="1">
      <c r="A41" s="258">
        <v>37</v>
      </c>
      <c r="B41" s="341" t="s">
        <v>270</v>
      </c>
      <c r="C41" s="317">
        <v>498</v>
      </c>
      <c r="D41" s="318">
        <f t="shared" si="3"/>
        <v>1155</v>
      </c>
      <c r="E41" s="319">
        <v>575</v>
      </c>
      <c r="F41" s="320">
        <v>580</v>
      </c>
      <c r="G41" s="321">
        <v>87</v>
      </c>
      <c r="H41" s="341" t="s">
        <v>271</v>
      </c>
      <c r="I41" s="320">
        <v>155</v>
      </c>
      <c r="J41" s="318">
        <f t="shared" si="0"/>
        <v>360</v>
      </c>
      <c r="K41" s="319">
        <v>167</v>
      </c>
      <c r="L41" s="322">
        <v>193</v>
      </c>
      <c r="M41" s="341" t="s">
        <v>272</v>
      </c>
      <c r="N41" s="320">
        <v>684</v>
      </c>
      <c r="O41" s="318">
        <f t="shared" si="1"/>
        <v>1961</v>
      </c>
      <c r="P41" s="319">
        <v>994</v>
      </c>
      <c r="Q41" s="322">
        <v>967</v>
      </c>
    </row>
    <row r="42" spans="1:17" ht="15" customHeight="1">
      <c r="A42" s="258">
        <v>38</v>
      </c>
      <c r="B42" s="341" t="s">
        <v>273</v>
      </c>
      <c r="C42" s="317">
        <v>343</v>
      </c>
      <c r="D42" s="318">
        <f t="shared" si="3"/>
        <v>681</v>
      </c>
      <c r="E42" s="319">
        <v>340</v>
      </c>
      <c r="F42" s="320">
        <v>341</v>
      </c>
      <c r="G42" s="321">
        <v>88</v>
      </c>
      <c r="H42" s="341" t="s">
        <v>274</v>
      </c>
      <c r="I42" s="320">
        <v>880</v>
      </c>
      <c r="J42" s="318">
        <f t="shared" si="0"/>
        <v>2300</v>
      </c>
      <c r="K42" s="319">
        <v>1124</v>
      </c>
      <c r="L42" s="322">
        <v>1176</v>
      </c>
      <c r="M42" s="341" t="s">
        <v>275</v>
      </c>
      <c r="N42" s="320">
        <v>2252</v>
      </c>
      <c r="O42" s="318">
        <f t="shared" si="1"/>
        <v>5784</v>
      </c>
      <c r="P42" s="319">
        <v>2943</v>
      </c>
      <c r="Q42" s="322">
        <v>2841</v>
      </c>
    </row>
    <row r="43" spans="1:17" ht="15" customHeight="1">
      <c r="A43" s="258">
        <v>39</v>
      </c>
      <c r="B43" s="341" t="s">
        <v>276</v>
      </c>
      <c r="C43" s="317">
        <v>380</v>
      </c>
      <c r="D43" s="318">
        <f t="shared" si="3"/>
        <v>945</v>
      </c>
      <c r="E43" s="319">
        <v>473</v>
      </c>
      <c r="F43" s="320">
        <v>472</v>
      </c>
      <c r="G43" s="321">
        <v>89</v>
      </c>
      <c r="H43" s="341" t="s">
        <v>277</v>
      </c>
      <c r="I43" s="320">
        <v>359</v>
      </c>
      <c r="J43" s="318">
        <f t="shared" si="0"/>
        <v>807</v>
      </c>
      <c r="K43" s="319">
        <v>409</v>
      </c>
      <c r="L43" s="322">
        <v>398</v>
      </c>
      <c r="M43" s="341" t="s">
        <v>278</v>
      </c>
      <c r="N43" s="320">
        <v>1080</v>
      </c>
      <c r="O43" s="318">
        <f t="shared" si="1"/>
        <v>3091</v>
      </c>
      <c r="P43" s="319">
        <v>1566</v>
      </c>
      <c r="Q43" s="322">
        <v>1525</v>
      </c>
    </row>
    <row r="44" spans="1:17" ht="15" customHeight="1">
      <c r="A44" s="258">
        <v>40</v>
      </c>
      <c r="B44" s="341" t="s">
        <v>279</v>
      </c>
      <c r="C44" s="317">
        <v>25</v>
      </c>
      <c r="D44" s="318">
        <f t="shared" si="3"/>
        <v>67</v>
      </c>
      <c r="E44" s="319">
        <v>28</v>
      </c>
      <c r="F44" s="320">
        <v>39</v>
      </c>
      <c r="G44" s="321">
        <v>90</v>
      </c>
      <c r="H44" s="341" t="s">
        <v>280</v>
      </c>
      <c r="I44" s="320">
        <v>493</v>
      </c>
      <c r="J44" s="318">
        <f t="shared" si="0"/>
        <v>1313</v>
      </c>
      <c r="K44" s="319">
        <v>664</v>
      </c>
      <c r="L44" s="322">
        <v>649</v>
      </c>
      <c r="M44" s="341" t="s">
        <v>281</v>
      </c>
      <c r="N44" s="320">
        <v>171</v>
      </c>
      <c r="O44" s="318">
        <f t="shared" si="1"/>
        <v>553</v>
      </c>
      <c r="P44" s="319">
        <v>283</v>
      </c>
      <c r="Q44" s="322">
        <v>270</v>
      </c>
    </row>
    <row r="45" spans="1:17" ht="15" customHeight="1">
      <c r="A45" s="258">
        <v>41</v>
      </c>
      <c r="B45" s="341" t="s">
        <v>282</v>
      </c>
      <c r="C45" s="317">
        <v>119</v>
      </c>
      <c r="D45" s="318">
        <f t="shared" si="3"/>
        <v>267</v>
      </c>
      <c r="E45" s="319">
        <v>144</v>
      </c>
      <c r="F45" s="320">
        <v>123</v>
      </c>
      <c r="G45" s="321">
        <v>91</v>
      </c>
      <c r="H45" s="341" t="s">
        <v>283</v>
      </c>
      <c r="I45" s="320">
        <v>2461</v>
      </c>
      <c r="J45" s="318">
        <f t="shared" si="0"/>
        <v>6148</v>
      </c>
      <c r="K45" s="319">
        <v>3084</v>
      </c>
      <c r="L45" s="322">
        <v>3064</v>
      </c>
      <c r="M45" s="341" t="s">
        <v>284</v>
      </c>
      <c r="N45" s="320">
        <v>105</v>
      </c>
      <c r="O45" s="318">
        <f t="shared" si="1"/>
        <v>276</v>
      </c>
      <c r="P45" s="319">
        <v>133</v>
      </c>
      <c r="Q45" s="322">
        <v>143</v>
      </c>
    </row>
    <row r="46" spans="1:17" ht="15" customHeight="1">
      <c r="A46" s="258">
        <v>42</v>
      </c>
      <c r="B46" s="341" t="s">
        <v>285</v>
      </c>
      <c r="C46" s="317">
        <v>178</v>
      </c>
      <c r="D46" s="318">
        <f t="shared" si="3"/>
        <v>484</v>
      </c>
      <c r="E46" s="319">
        <v>244</v>
      </c>
      <c r="F46" s="320">
        <v>240</v>
      </c>
      <c r="G46" s="321">
        <v>92</v>
      </c>
      <c r="H46" s="341" t="s">
        <v>286</v>
      </c>
      <c r="I46" s="320">
        <v>366</v>
      </c>
      <c r="J46" s="318">
        <f t="shared" si="0"/>
        <v>951</v>
      </c>
      <c r="K46" s="319">
        <v>484</v>
      </c>
      <c r="L46" s="322">
        <v>467</v>
      </c>
      <c r="M46" s="341" t="s">
        <v>287</v>
      </c>
      <c r="N46" s="320">
        <v>163</v>
      </c>
      <c r="O46" s="318">
        <f t="shared" si="1"/>
        <v>393</v>
      </c>
      <c r="P46" s="319">
        <v>204</v>
      </c>
      <c r="Q46" s="322">
        <v>189</v>
      </c>
    </row>
    <row r="47" spans="1:17" ht="15" customHeight="1">
      <c r="A47" s="258">
        <v>43</v>
      </c>
      <c r="B47" s="341" t="s">
        <v>288</v>
      </c>
      <c r="C47" s="317">
        <v>159</v>
      </c>
      <c r="D47" s="318">
        <f t="shared" si="3"/>
        <v>401</v>
      </c>
      <c r="E47" s="319">
        <v>190</v>
      </c>
      <c r="F47" s="320">
        <v>211</v>
      </c>
      <c r="G47" s="321">
        <v>93</v>
      </c>
      <c r="H47" s="341" t="s">
        <v>289</v>
      </c>
      <c r="I47" s="320">
        <v>770</v>
      </c>
      <c r="J47" s="318">
        <f t="shared" si="0"/>
        <v>2042</v>
      </c>
      <c r="K47" s="319">
        <v>992</v>
      </c>
      <c r="L47" s="322">
        <v>1050</v>
      </c>
      <c r="M47" s="341" t="s">
        <v>290</v>
      </c>
      <c r="N47" s="320">
        <v>277</v>
      </c>
      <c r="O47" s="318">
        <f t="shared" si="1"/>
        <v>898</v>
      </c>
      <c r="P47" s="319">
        <v>454</v>
      </c>
      <c r="Q47" s="322">
        <v>444</v>
      </c>
    </row>
    <row r="48" spans="1:17" ht="15" customHeight="1">
      <c r="A48" s="258">
        <v>44</v>
      </c>
      <c r="B48" s="341" t="s">
        <v>291</v>
      </c>
      <c r="C48" s="317">
        <v>140</v>
      </c>
      <c r="D48" s="318">
        <f t="shared" si="3"/>
        <v>327</v>
      </c>
      <c r="E48" s="319">
        <v>154</v>
      </c>
      <c r="F48" s="320">
        <v>173</v>
      </c>
      <c r="G48" s="321">
        <v>94</v>
      </c>
      <c r="H48" s="341" t="s">
        <v>292</v>
      </c>
      <c r="I48" s="320">
        <v>1778</v>
      </c>
      <c r="J48" s="318">
        <f t="shared" si="0"/>
        <v>4579</v>
      </c>
      <c r="K48" s="319">
        <v>2252</v>
      </c>
      <c r="L48" s="322">
        <v>2327</v>
      </c>
      <c r="M48" s="341" t="s">
        <v>293</v>
      </c>
      <c r="N48" s="320">
        <v>48</v>
      </c>
      <c r="O48" s="318">
        <f t="shared" si="1"/>
        <v>171</v>
      </c>
      <c r="P48" s="319">
        <v>78</v>
      </c>
      <c r="Q48" s="322">
        <v>93</v>
      </c>
    </row>
    <row r="49" spans="1:17" ht="15" customHeight="1">
      <c r="A49" s="258">
        <v>45</v>
      </c>
      <c r="B49" s="341" t="s">
        <v>294</v>
      </c>
      <c r="C49" s="317">
        <v>122</v>
      </c>
      <c r="D49" s="318">
        <f t="shared" si="3"/>
        <v>353</v>
      </c>
      <c r="E49" s="319">
        <v>171</v>
      </c>
      <c r="F49" s="320">
        <v>182</v>
      </c>
      <c r="G49" s="321">
        <v>95</v>
      </c>
      <c r="H49" s="341" t="s">
        <v>295</v>
      </c>
      <c r="I49" s="320">
        <v>922</v>
      </c>
      <c r="J49" s="318">
        <f t="shared" si="0"/>
        <v>2402</v>
      </c>
      <c r="K49" s="319">
        <v>1126</v>
      </c>
      <c r="L49" s="322">
        <v>1276</v>
      </c>
      <c r="M49" s="341" t="s">
        <v>296</v>
      </c>
      <c r="N49" s="320">
        <v>319</v>
      </c>
      <c r="O49" s="318">
        <f t="shared" si="1"/>
        <v>887</v>
      </c>
      <c r="P49" s="319">
        <v>445</v>
      </c>
      <c r="Q49" s="322">
        <v>442</v>
      </c>
    </row>
    <row r="50" spans="1:17" ht="15" customHeight="1">
      <c r="A50" s="258">
        <v>46</v>
      </c>
      <c r="B50" s="341" t="s">
        <v>297</v>
      </c>
      <c r="C50" s="317">
        <v>296</v>
      </c>
      <c r="D50" s="318">
        <f t="shared" si="3"/>
        <v>705</v>
      </c>
      <c r="E50" s="319">
        <v>343</v>
      </c>
      <c r="F50" s="320">
        <v>362</v>
      </c>
      <c r="G50" s="321">
        <v>96</v>
      </c>
      <c r="H50" s="341" t="s">
        <v>298</v>
      </c>
      <c r="I50" s="320">
        <v>45</v>
      </c>
      <c r="J50" s="318">
        <f t="shared" si="0"/>
        <v>130</v>
      </c>
      <c r="K50" s="319">
        <v>68</v>
      </c>
      <c r="L50" s="322">
        <v>62</v>
      </c>
      <c r="M50" s="341" t="s">
        <v>299</v>
      </c>
      <c r="N50" s="320">
        <v>1017</v>
      </c>
      <c r="O50" s="318">
        <f t="shared" si="1"/>
        <v>2904</v>
      </c>
      <c r="P50" s="319">
        <v>1434</v>
      </c>
      <c r="Q50" s="322">
        <v>1470</v>
      </c>
    </row>
    <row r="51" spans="1:17" ht="15" customHeight="1">
      <c r="A51" s="258">
        <v>47</v>
      </c>
      <c r="B51" s="341" t="s">
        <v>300</v>
      </c>
      <c r="C51" s="317">
        <v>121</v>
      </c>
      <c r="D51" s="318">
        <f t="shared" si="3"/>
        <v>251</v>
      </c>
      <c r="E51" s="319">
        <v>130</v>
      </c>
      <c r="F51" s="320">
        <v>121</v>
      </c>
      <c r="G51" s="321">
        <v>97</v>
      </c>
      <c r="H51" s="341" t="s">
        <v>301</v>
      </c>
      <c r="I51" s="320">
        <v>1493</v>
      </c>
      <c r="J51" s="318">
        <f t="shared" si="0"/>
        <v>3835</v>
      </c>
      <c r="K51" s="319">
        <v>1840</v>
      </c>
      <c r="L51" s="322">
        <v>1995</v>
      </c>
      <c r="M51" s="341" t="s">
        <v>302</v>
      </c>
      <c r="N51" s="320">
        <v>872</v>
      </c>
      <c r="O51" s="318">
        <f t="shared" si="1"/>
        <v>2688</v>
      </c>
      <c r="P51" s="319">
        <v>1325</v>
      </c>
      <c r="Q51" s="322">
        <v>1363</v>
      </c>
    </row>
    <row r="52" spans="1:17" ht="15" customHeight="1">
      <c r="A52" s="258">
        <v>48</v>
      </c>
      <c r="B52" s="341" t="s">
        <v>303</v>
      </c>
      <c r="C52" s="317">
        <v>48</v>
      </c>
      <c r="D52" s="318">
        <f t="shared" si="3"/>
        <v>126</v>
      </c>
      <c r="E52" s="319">
        <v>66</v>
      </c>
      <c r="F52" s="320">
        <v>60</v>
      </c>
      <c r="G52" s="321">
        <v>98</v>
      </c>
      <c r="H52" s="341" t="s">
        <v>304</v>
      </c>
      <c r="I52" s="320">
        <v>2885</v>
      </c>
      <c r="J52" s="318">
        <f t="shared" si="0"/>
        <v>7473</v>
      </c>
      <c r="K52" s="319">
        <v>3778</v>
      </c>
      <c r="L52" s="322">
        <v>3695</v>
      </c>
      <c r="M52" s="341" t="s">
        <v>305</v>
      </c>
      <c r="N52" s="320">
        <v>546</v>
      </c>
      <c r="O52" s="318">
        <f t="shared" si="1"/>
        <v>1554</v>
      </c>
      <c r="P52" s="319">
        <v>731</v>
      </c>
      <c r="Q52" s="322">
        <v>823</v>
      </c>
    </row>
    <row r="53" spans="1:17" ht="15" customHeight="1">
      <c r="A53" s="258">
        <v>49</v>
      </c>
      <c r="B53" s="341" t="s">
        <v>306</v>
      </c>
      <c r="C53" s="317">
        <v>135</v>
      </c>
      <c r="D53" s="318">
        <f t="shared" si="3"/>
        <v>280</v>
      </c>
      <c r="E53" s="319">
        <v>139</v>
      </c>
      <c r="F53" s="320">
        <v>141</v>
      </c>
      <c r="G53" s="321">
        <v>99</v>
      </c>
      <c r="H53" s="341" t="s">
        <v>307</v>
      </c>
      <c r="I53" s="320">
        <v>368</v>
      </c>
      <c r="J53" s="318">
        <f t="shared" si="0"/>
        <v>1131</v>
      </c>
      <c r="K53" s="319">
        <v>553</v>
      </c>
      <c r="L53" s="322">
        <v>578</v>
      </c>
      <c r="M53" s="341" t="s">
        <v>308</v>
      </c>
      <c r="N53" s="320">
        <v>666</v>
      </c>
      <c r="O53" s="318">
        <f t="shared" si="1"/>
        <v>1789</v>
      </c>
      <c r="P53" s="319">
        <v>894</v>
      </c>
      <c r="Q53" s="322">
        <v>895</v>
      </c>
    </row>
    <row r="54" spans="1:17" ht="15" customHeight="1" thickBot="1">
      <c r="A54" s="258">
        <v>50</v>
      </c>
      <c r="B54" s="343" t="s">
        <v>309</v>
      </c>
      <c r="C54" s="333">
        <v>238</v>
      </c>
      <c r="D54" s="323">
        <f t="shared" si="3"/>
        <v>576</v>
      </c>
      <c r="E54" s="324">
        <v>304</v>
      </c>
      <c r="F54" s="334">
        <v>272</v>
      </c>
      <c r="G54" s="335">
        <v>100</v>
      </c>
      <c r="H54" s="343" t="s">
        <v>310</v>
      </c>
      <c r="I54" s="334">
        <v>3537</v>
      </c>
      <c r="J54" s="323">
        <f t="shared" si="0"/>
        <v>9012</v>
      </c>
      <c r="K54" s="324">
        <v>4458</v>
      </c>
      <c r="L54" s="325">
        <v>4554</v>
      </c>
      <c r="M54" s="347" t="s">
        <v>311</v>
      </c>
      <c r="N54" s="345">
        <v>4827</v>
      </c>
      <c r="O54" s="336">
        <f t="shared" si="1"/>
        <v>13481</v>
      </c>
      <c r="P54" s="337">
        <v>6662</v>
      </c>
      <c r="Q54" s="338">
        <v>6819</v>
      </c>
    </row>
    <row r="59" ht="15" customHeight="1">
      <c r="A59" s="258">
        <v>101</v>
      </c>
    </row>
    <row r="60" ht="15" customHeight="1">
      <c r="A60" s="258">
        <v>102</v>
      </c>
    </row>
    <row r="61" ht="15" customHeight="1">
      <c r="A61" s="258">
        <v>103</v>
      </c>
    </row>
    <row r="62" ht="15" customHeight="1">
      <c r="A62" s="258">
        <v>104</v>
      </c>
    </row>
    <row r="63" ht="15" customHeight="1">
      <c r="A63" s="258">
        <v>105</v>
      </c>
    </row>
    <row r="64" ht="15" customHeight="1">
      <c r="A64" s="258">
        <v>106</v>
      </c>
    </row>
    <row r="65" ht="15" customHeight="1">
      <c r="A65" s="258">
        <v>107</v>
      </c>
    </row>
    <row r="66" ht="15" customHeight="1">
      <c r="A66" s="258">
        <v>108</v>
      </c>
    </row>
    <row r="67" ht="15" customHeight="1">
      <c r="A67" s="258">
        <v>109</v>
      </c>
    </row>
    <row r="68" ht="15" customHeight="1">
      <c r="A68" s="258">
        <v>110</v>
      </c>
    </row>
    <row r="69" ht="15" customHeight="1">
      <c r="A69" s="258">
        <v>111</v>
      </c>
    </row>
    <row r="70" ht="15" customHeight="1">
      <c r="A70" s="258">
        <v>112</v>
      </c>
    </row>
    <row r="71" ht="15" customHeight="1">
      <c r="A71" s="258">
        <v>113</v>
      </c>
    </row>
    <row r="72" ht="15" customHeight="1">
      <c r="A72" s="258">
        <v>114</v>
      </c>
    </row>
    <row r="73" ht="15" customHeight="1">
      <c r="A73" s="258">
        <v>115</v>
      </c>
    </row>
    <row r="74" ht="15" customHeight="1">
      <c r="A74" s="258">
        <v>116</v>
      </c>
    </row>
    <row r="75" ht="15" customHeight="1">
      <c r="A75" s="258">
        <v>117</v>
      </c>
    </row>
    <row r="76" ht="15" customHeight="1">
      <c r="A76" s="258">
        <v>118</v>
      </c>
    </row>
    <row r="77" ht="15" customHeight="1">
      <c r="A77" s="258">
        <v>119</v>
      </c>
    </row>
    <row r="78" ht="15" customHeight="1">
      <c r="A78" s="258">
        <v>120</v>
      </c>
    </row>
    <row r="79" ht="15" customHeight="1">
      <c r="A79" s="258">
        <v>121</v>
      </c>
    </row>
    <row r="80" ht="15" customHeight="1">
      <c r="A80" s="258">
        <v>122</v>
      </c>
    </row>
    <row r="81" ht="15" customHeight="1">
      <c r="A81" s="258">
        <v>123</v>
      </c>
    </row>
    <row r="82" ht="15" customHeight="1">
      <c r="A82" s="258">
        <v>124</v>
      </c>
    </row>
    <row r="83" ht="15" customHeight="1">
      <c r="A83" s="258">
        <v>125</v>
      </c>
    </row>
    <row r="84" ht="15" customHeight="1">
      <c r="A84" s="258">
        <v>126</v>
      </c>
    </row>
    <row r="85" ht="15" customHeight="1">
      <c r="A85" s="258">
        <v>127</v>
      </c>
    </row>
    <row r="86" ht="15" customHeight="1">
      <c r="A86" s="258">
        <v>128</v>
      </c>
    </row>
    <row r="87" ht="15" customHeight="1">
      <c r="A87" s="258">
        <v>129</v>
      </c>
    </row>
    <row r="88" ht="15" customHeight="1">
      <c r="A88" s="258">
        <v>130</v>
      </c>
    </row>
    <row r="89" ht="15" customHeight="1">
      <c r="A89" s="258">
        <v>131</v>
      </c>
    </row>
    <row r="90" ht="15" customHeight="1">
      <c r="A90" s="258">
        <v>132</v>
      </c>
    </row>
    <row r="91" ht="15" customHeight="1">
      <c r="A91" s="258">
        <v>133</v>
      </c>
    </row>
  </sheetData>
  <sheetProtection/>
  <mergeCells count="14">
    <mergeCell ref="S3:S4"/>
    <mergeCell ref="T3:V3"/>
    <mergeCell ref="U12:V12"/>
    <mergeCell ref="T2:V2"/>
    <mergeCell ref="J3:L3"/>
    <mergeCell ref="M3:M4"/>
    <mergeCell ref="N3:N4"/>
    <mergeCell ref="O3:Q3"/>
    <mergeCell ref="B3:B4"/>
    <mergeCell ref="C3:C4"/>
    <mergeCell ref="D3:F3"/>
    <mergeCell ref="H3:H4"/>
    <mergeCell ref="I3:I4"/>
    <mergeCell ref="R3:R4"/>
  </mergeCells>
  <printOptions horizontalCentered="1"/>
  <pageMargins left="0.7086614173228347" right="0.7086614173228347" top="0.7480314960629921" bottom="0.5511811023622047" header="0.31496062992125984" footer="0.31496062992125984"/>
  <pageSetup horizontalDpi="600" verticalDpi="600" orientation="landscape" paperSize="8" r:id="rId1"/>
  <headerFooter>
    <oddHeader>&amp;R
人口－１８</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豊川市役所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細野　雅彦</dc:creator>
  <cp:keywords/>
  <dc:description/>
  <cp:lastModifiedBy>大林　吉子</cp:lastModifiedBy>
  <cp:lastPrinted>2017-01-11T05:16:56Z</cp:lastPrinted>
  <dcterms:created xsi:type="dcterms:W3CDTF">2014-03-05T06:45:48Z</dcterms:created>
  <dcterms:modified xsi:type="dcterms:W3CDTF">2018-01-16T00:40:21Z</dcterms:modified>
  <cp:category/>
  <cp:version/>
  <cp:contentType/>
  <cp:contentStatus/>
</cp:coreProperties>
</file>