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2760" windowWidth="14460" windowHeight="9285" firstSheet="2" activeTab="6"/>
  </bookViews>
  <sheets>
    <sheet name="◎P13人口グラフ" sheetId="1" r:id="rId1"/>
    <sheet name="◎P14国調人口" sheetId="2" r:id="rId2"/>
    <sheet name="◎15-16旧町別人口" sheetId="3" r:id="rId3"/>
    <sheet name="◎P17-18旧町別人口推移" sheetId="4" r:id="rId4"/>
    <sheet name="◎P19-20年齢別人口" sheetId="5" r:id="rId5"/>
    <sheet name="★P21住民基本台帳人口・外国人住民国籍別人" sheetId="6" r:id="rId6"/>
    <sheet name="◎P22住基人口" sheetId="7" r:id="rId7"/>
  </sheets>
  <externalReferences>
    <externalReference r:id="rId10"/>
  </externalReferences>
  <definedNames>
    <definedName name="_xlnm.Print_Area" localSheetId="2">'◎15-16旧町別人口'!$A$1:$T$24</definedName>
    <definedName name="_xlnm.Print_Area" localSheetId="0">'◎P13人口グラフ'!$A$1:$J$59</definedName>
    <definedName name="_xlnm.Print_Area" localSheetId="3">'◎P17-18旧町別人口推移'!$A$1:$Z$29</definedName>
    <definedName name="_xlnm.Print_Area" localSheetId="5">'★P21住民基本台帳人口・外国人住民国籍別人'!$A$1:$H$22</definedName>
  </definedNames>
  <calcPr fullCalcOnLoad="1"/>
</workbook>
</file>

<file path=xl/sharedStrings.xml><?xml version="1.0" encoding="utf-8"?>
<sst xmlns="http://schemas.openxmlformats.org/spreadsheetml/2006/main" count="422" uniqueCount="199">
  <si>
    <t>平成３０年</t>
  </si>
  <si>
    <t>令和２年</t>
  </si>
  <si>
    <t>令和元年</t>
  </si>
  <si>
    <t>令和３年</t>
  </si>
  <si>
    <t>令和４年</t>
  </si>
  <si>
    <t>総数</t>
  </si>
  <si>
    <t>総数</t>
  </si>
  <si>
    <t>その他</t>
  </si>
  <si>
    <t>年　次</t>
  </si>
  <si>
    <t>総　　数</t>
  </si>
  <si>
    <t>-</t>
  </si>
  <si>
    <t>-</t>
  </si>
  <si>
    <t>（単位：人）</t>
  </si>
  <si>
    <t>各年 １０月 １日現在(単位：人)</t>
  </si>
  <si>
    <t>年 次</t>
  </si>
  <si>
    <t>人口</t>
  </si>
  <si>
    <t>世帯数</t>
  </si>
  <si>
    <t>合計</t>
  </si>
  <si>
    <t>男</t>
  </si>
  <si>
    <t>女</t>
  </si>
  <si>
    <t>令和５年</t>
  </si>
  <si>
    <t>各年 ３月 ３１日現在(単位：人)</t>
  </si>
  <si>
    <t>韓国及び
朝鮮</t>
  </si>
  <si>
    <t>中国</t>
  </si>
  <si>
    <t>フィリピン</t>
  </si>
  <si>
    <t>ブラジル</t>
  </si>
  <si>
    <t>ペルー　</t>
  </si>
  <si>
    <t>資料：市民課</t>
  </si>
  <si>
    <t>　住　民　基　本　台　帳　人　口　・　外　国　人　住　民　国　籍　別　人　口</t>
  </si>
  <si>
    <t>　　　　　　　　　　　　　　　　　　　　　　　　　　　　　　　　　　　　　　　　　資料：市民課
注）平成２４年７月９日に住民基本台帳法が改正され外国人も住民基本台帳人口に含まれます。</t>
  </si>
  <si>
    <t>男</t>
  </si>
  <si>
    <t>女</t>
  </si>
  <si>
    <t>令　和　２　年　国　勢　調　査　結　果　の　要　約</t>
  </si>
  <si>
    <t>　令和２年国勢調査　全国と愛知県の比較</t>
  </si>
  <si>
    <t>項　　目</t>
  </si>
  <si>
    <t>全　　国</t>
  </si>
  <si>
    <t>愛知県</t>
  </si>
  <si>
    <t>平成２７年</t>
  </si>
  <si>
    <t>増減率(％)</t>
  </si>
  <si>
    <t>人 口 総 数 （人）</t>
  </si>
  <si>
    <t>男　（人）</t>
  </si>
  <si>
    <t>女　（人）</t>
  </si>
  <si>
    <t>外国人人口（人）</t>
  </si>
  <si>
    <t>世　帯　数（世帯）</t>
  </si>
  <si>
    <t>面　 　積 (k㎡)</t>
  </si>
  <si>
    <t>人口密度(人/k㎡)</t>
  </si>
  <si>
    <t>年齢別人口（人）</t>
  </si>
  <si>
    <t>15歳未満(総人口比率)</t>
  </si>
  <si>
    <t>15～64歳(総人口比率)</t>
  </si>
  <si>
    <t>65歳以上(総人口比率)</t>
  </si>
  <si>
    <t>年 齢 不 詳 （人）</t>
  </si>
  <si>
    <t>平 均 年 齢 （歳）</t>
  </si>
  <si>
    <t>男　（歳）</t>
  </si>
  <si>
    <t>女　（歳）</t>
  </si>
  <si>
    <t>資料：令和２年国勢調査</t>
  </si>
  <si>
    <t>※　国勢調査は、我が国の人口の状況を明らかにするため、大正９年以来ほぼ５年ごとに実施されており、</t>
  </si>
  <si>
    <t xml:space="preserve">     令和２年国勢調査は第21回目。</t>
  </si>
  <si>
    <t>１．愛知県の人口は、全国４７都道府県中、東京都、神奈川県、大阪府につづいて第４位。</t>
  </si>
  <si>
    <t>２．日本の人口は、世界人口（年央推計）77億95百万人の1.6％を占め、中国、インド、アメリカ等につぎ、第１１位。</t>
  </si>
  <si>
    <t>３．愛知県は外国人人口全国第２位。</t>
  </si>
  <si>
    <t>４．一世帯当たり人員は平成27年と比べると全国は2.33人から2.21人に減少、愛知は2.41人から2.29人に減少。</t>
  </si>
  <si>
    <t>５．総人口に占める、全国の15歳未満の割合は平成27年と比べ12.6%から11.9%に低下、15歳以上65歳未満は60.7%から59.5%</t>
  </si>
  <si>
    <t>　　に低下、65歳以上は26.6%から28.6%に上昇。　15歳未満人口は調査開始以来最低、65歳以上人口は調査開始以来最高。</t>
  </si>
  <si>
    <t>６．総人口に占める、愛知の15歳未満の割合は平成27年と比べ13.8%から13.0%に低下、15歳以上65歳未満は62.4%から61.7%</t>
  </si>
  <si>
    <t>　　に低下、65歳以上は23.8%から25.3%に上昇。</t>
  </si>
  <si>
    <t>人口－１５</t>
  </si>
  <si>
    <t>　令和２年国勢調査　豊川市の旧町別結果</t>
  </si>
  <si>
    <t>令和２年１０月１日実施</t>
  </si>
  <si>
    <t>豊川市</t>
  </si>
  <si>
    <t>旧豊川市</t>
  </si>
  <si>
    <t>旧音羽町</t>
  </si>
  <si>
    <t>旧一宮町</t>
  </si>
  <si>
    <t>旧御津町</t>
  </si>
  <si>
    <t>旧小坂井町</t>
  </si>
  <si>
    <t>年齢別人口（人）</t>
  </si>
  <si>
    <t>15歳未満
(総人口比率)</t>
  </si>
  <si>
    <t>15～64歳
(総人口比率)</t>
  </si>
  <si>
    <t>65歳以上
(総人口比率)</t>
  </si>
  <si>
    <t>資料：令和２年国勢調査</t>
  </si>
  <si>
    <t>人口－１７</t>
  </si>
  <si>
    <t>(単位：人）</t>
  </si>
  <si>
    <t>旧音羽町</t>
  </si>
  <si>
    <t>旧一宮町</t>
  </si>
  <si>
    <t>旧御津町</t>
  </si>
  <si>
    <t>旧小坂井町</t>
  </si>
  <si>
    <t>人　　　　　口</t>
  </si>
  <si>
    <t>世帯数</t>
  </si>
  <si>
    <t>人　　　　　口</t>
  </si>
  <si>
    <t>総　　数</t>
  </si>
  <si>
    <t>大正　９年</t>
  </si>
  <si>
    <t>－</t>
  </si>
  <si>
    <t>１４年</t>
  </si>
  <si>
    <t>昭和　５年</t>
  </si>
  <si>
    <t>１０年</t>
  </si>
  <si>
    <t>１５年</t>
  </si>
  <si>
    <t>２２年</t>
  </si>
  <si>
    <t>２５年</t>
  </si>
  <si>
    <t>３０年</t>
  </si>
  <si>
    <t>３５年</t>
  </si>
  <si>
    <t>４０年</t>
  </si>
  <si>
    <t>４５年</t>
  </si>
  <si>
    <t>５０年</t>
  </si>
  <si>
    <t>５５年</t>
  </si>
  <si>
    <t>６０年</t>
  </si>
  <si>
    <t>平成　２年</t>
  </si>
  <si>
    <t>７年</t>
  </si>
  <si>
    <t>１２年</t>
  </si>
  <si>
    <t>１７年</t>
  </si>
  <si>
    <t>２７年</t>
  </si>
  <si>
    <t>令和　２年</t>
  </si>
  <si>
    <t>人口－１９</t>
  </si>
  <si>
    <t>人口－２０</t>
  </si>
  <si>
    <t>区　　分</t>
  </si>
  <si>
    <t>全　国</t>
  </si>
  <si>
    <t>旧豊川市</t>
  </si>
  <si>
    <t>旧一宮町</t>
  </si>
  <si>
    <t>旧御津町</t>
  </si>
  <si>
    <t>旧小坂井町</t>
  </si>
  <si>
    <t>０～４歳</t>
  </si>
  <si>
    <t>５～９歳</t>
  </si>
  <si>
    <t>10～14歳</t>
  </si>
  <si>
    <t>年少人口</t>
  </si>
  <si>
    <t>15～19歳</t>
  </si>
  <si>
    <t>20～24歳</t>
  </si>
  <si>
    <t>25～29歳</t>
  </si>
  <si>
    <t>30～34歳</t>
  </si>
  <si>
    <t>35～39歳</t>
  </si>
  <si>
    <t>40～44歳</t>
  </si>
  <si>
    <t>45～49歳</t>
  </si>
  <si>
    <t>50～54歳</t>
  </si>
  <si>
    <t>55～59歳</t>
  </si>
  <si>
    <t>60～64歳</t>
  </si>
  <si>
    <t>生産年齢人口</t>
  </si>
  <si>
    <t>65～69歳</t>
  </si>
  <si>
    <t>70～74歳</t>
  </si>
  <si>
    <t>75～79歳</t>
  </si>
  <si>
    <t>80～84歳</t>
  </si>
  <si>
    <t>85～89歳</t>
  </si>
  <si>
    <t>90～94歳</t>
  </si>
  <si>
    <t>95～99歳</t>
  </si>
  <si>
    <t>100歳以上</t>
  </si>
  <si>
    <t>老年人口</t>
  </si>
  <si>
    <t>不   詳</t>
  </si>
  <si>
    <t>合   計</t>
  </si>
  <si>
    <t>資料：令和２年国勢調査　</t>
  </si>
  <si>
    <t>　年　齢　各　歳　別　男　女　別　人　口</t>
  </si>
  <si>
    <t>年　次</t>
  </si>
  <si>
    <t>人口集中地区(1)</t>
  </si>
  <si>
    <t>全　　市</t>
  </si>
  <si>
    <t>人口</t>
  </si>
  <si>
    <t>面積</t>
  </si>
  <si>
    <t>人口密度</t>
  </si>
  <si>
    <t>(人)</t>
  </si>
  <si>
    <t>(㎢)</t>
  </si>
  <si>
    <t>(1㎢当たり)</t>
  </si>
  <si>
    <t>平成２２年</t>
  </si>
  <si>
    <t>平成２７年</t>
  </si>
  <si>
    <t>令和２年</t>
  </si>
  <si>
    <t>資料：令和２年国勢調査</t>
  </si>
  <si>
    <t>注１）</t>
  </si>
  <si>
    <t>①原則として人口密度が1㎢当たり4,000人以上の基本単位区等が市区町村の境域内で互いに隣接</t>
  </si>
  <si>
    <t>　　　</t>
  </si>
  <si>
    <t>②それらの隣接した地域の人口が国勢調査時に5,000人以上を有する地域</t>
  </si>
  <si>
    <t>上記2つを満たす地域が「人口集中地区」となります。</t>
  </si>
  <si>
    <t>令和２年１０月１日現在（単位：人）</t>
  </si>
  <si>
    <t>区分</t>
  </si>
  <si>
    <t>男</t>
  </si>
  <si>
    <t>女</t>
  </si>
  <si>
    <t>総数(1)</t>
  </si>
  <si>
    <t>未婚</t>
  </si>
  <si>
    <t>有配偶</t>
  </si>
  <si>
    <t>死別</t>
  </si>
  <si>
    <t>離別</t>
  </si>
  <si>
    <t>総　　　数</t>
  </si>
  <si>
    <t>１５～１９歳</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</si>
  <si>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</si>
  <si>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</si>
  <si>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</si>
  <si>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</si>
  <si>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</si>
  <si>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</si>
  <si>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</si>
  <si>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</si>
  <si>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</si>
  <si>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</si>
  <si>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</si>
  <si>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</si>
  <si>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</si>
  <si>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８５歳以上</t>
  </si>
  <si>
    <t>総数は配偶関係「不詳」を含みます。</t>
  </si>
  <si>
    <t>注１）</t>
  </si>
  <si>
    <t>人口－１６</t>
  </si>
  <si>
    <t>人口－１８</t>
  </si>
  <si>
    <t>　　5歳階級別・男女別人口比較</t>
  </si>
  <si>
    <t>　　住民基本台帳人口</t>
  </si>
  <si>
    <t>　　外国人住民国籍別人口</t>
  </si>
  <si>
    <t>　　配偶関係、年齢、男女別１５歳以上人口</t>
  </si>
  <si>
    <t>　人　口　及　び　世　帯　数　の　推　移</t>
  </si>
  <si>
    <t>　人　口　集　中　地　区　人　口　・　面　積</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</si>
</sst>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Red]\-#,##0.0"/>
    <numFmt numFmtId="179" formatCode="#,##0.0_ ;[Red]\-#,##0.0\ "/>
    <numFmt numFmtId="180" formatCode="#,##0.0_);[Red]\(#,##0.0\)"/>
    <numFmt numFmtId="181" formatCode="0.0"/>
    <numFmt numFmtId="182" formatCode="[$]ggge&quot;年&quot;m&quot;月&quot;d&quot;日&quot;;@"/>
    <numFmt numFmtId="183" formatCode="[$-411]gge&quot;年&quot;m&quot;月&quot;d&quot;日&quot;;@"/>
    <numFmt numFmtId="184" formatCode="[$]gge&quot;年&quot;m&quot;月&quot;d&quot;日&quot;;@"/>
    <numFmt numFmtId="185" formatCode="0.000"/>
    <numFmt numFmtId="186" formatCode="0.0000000"/>
    <numFmt numFmtId="187" formatCode="0.000000"/>
    <numFmt numFmtId="188" formatCode="0.00000"/>
    <numFmt numFmtId="189" formatCode="0.0000"/>
    <numFmt numFmtId="190" formatCode="#,##0_ "/>
    <numFmt numFmtId="191" formatCode="0.00_);[Red]\(0.00\)"/>
    <numFmt numFmtId="192" formatCode="0.00_);[Red]&quot;¥&quot;\!\(0.00&quot;¥&quot;\!\)"/>
    <numFmt numFmtId="193" formatCode="[$-411]ggge&quot;年&quot;m&quot;月&quot;d&quot;日&quot;;@"/>
    <numFmt numFmtId="194" formatCode="[$-411]ge\.m\.d;@"/>
    <numFmt numFmtId="195" formatCode="0.0_);[Red]\(0.0\)"/>
    <numFmt numFmtId="196" formatCode="0.0_);[Red]&quot;¥&quot;\!\(0.0&quot;¥&quot;\!\)"/>
    <numFmt numFmtId="197" formatCode="#,##0_ ;[Red]\-#,##0\ "/>
    <numFmt numFmtId="198" formatCode="&quot;Yes&quot;;&quot;Yes&quot;;&quot;No&quot;"/>
    <numFmt numFmtId="199" formatCode="&quot;True&quot;;&quot;True&quot;;&quot;False&quot;"/>
    <numFmt numFmtId="200" formatCode="&quot;On&quot;;&quot;On&quot;;&quot;Off&quot;"/>
    <numFmt numFmtId="201" formatCode="[$€-2]\ #,##0.00_);[Red]\([$€-2]\ #,##0.00\)"/>
    <numFmt numFmtId="202" formatCode="#,##0_);[Red]\(#,##0\)"/>
    <numFmt numFmtId="203" formatCode="0.0%;&quot;△ &quot;0.0%"/>
    <numFmt numFmtId="204" formatCode="#,##0.00_);[Red]\(#,##0.00\)"/>
    <numFmt numFmtId="205" formatCode="#,##0.00_ "/>
    <numFmt numFmtId="206" formatCode="0_);[Red]\(0\)"/>
    <numFmt numFmtId="207" formatCode="0.00_ "/>
    <numFmt numFmtId="208" formatCode="#,##0.00_ ;[Red]\-#,##0.00\ "/>
  </numFmts>
  <fonts count="82">
    <font>
      <sz val="11"/>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11"/>
      <color indexed="8"/>
      <name val="ＭＳ Ｐゴシック"/>
      <family val="3"/>
    </font>
    <font>
      <b/>
      <sz val="11"/>
      <name val="ＭＳ Ｐゴシック"/>
      <family val="3"/>
    </font>
    <font>
      <sz val="14"/>
      <name val="ＭＳ Ｐゴシック"/>
      <family val="3"/>
    </font>
    <font>
      <sz val="16"/>
      <name val="ＭＳ Ｐゴシック"/>
      <family val="3"/>
    </font>
    <font>
      <sz val="10"/>
      <name val="ＭＳ Ｐゴシック"/>
      <family val="3"/>
    </font>
    <font>
      <sz val="18"/>
      <name val="ＭＳ Ｐゴシック"/>
      <family val="3"/>
    </font>
    <font>
      <sz val="12"/>
      <name val="ＭＳ Ｐゴシック"/>
      <family val="3"/>
    </font>
    <font>
      <b/>
      <sz val="11"/>
      <name val="ＭＳ Ｐ明朝"/>
      <family val="1"/>
    </font>
    <font>
      <sz val="9"/>
      <name val="ＭＳ Ｐ明朝"/>
      <family val="1"/>
    </font>
    <font>
      <sz val="8"/>
      <name val="ＭＳ Ｐゴシック"/>
      <family val="3"/>
    </font>
    <font>
      <sz val="9"/>
      <name val="ＭＳ Ｐゴシック"/>
      <family val="3"/>
    </font>
    <font>
      <sz val="14"/>
      <name val="ＭＳ Ｐ明朝"/>
      <family val="1"/>
    </font>
    <font>
      <sz val="10"/>
      <color indexed="8"/>
      <name val="ＭＳ Ｐゴシック"/>
      <family val="3"/>
    </font>
    <font>
      <sz val="9"/>
      <color indexed="63"/>
      <name val="ＭＳ Ｐゴシック"/>
      <family val="3"/>
    </font>
    <font>
      <sz val="8"/>
      <name val="ＭＳ Ｐ明朝"/>
      <family val="1"/>
    </font>
    <font>
      <sz val="22"/>
      <name val="ＭＳ Ｐゴシック"/>
      <family val="3"/>
    </font>
    <font>
      <sz val="20"/>
      <name val="ＭＳ Ｐゴシック"/>
      <family val="3"/>
    </font>
    <font>
      <sz val="17"/>
      <name val="ＭＳ Ｐゴシック"/>
      <family val="3"/>
    </font>
    <font>
      <sz val="13"/>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11"/>
      <color indexed="8"/>
      <name val="ＭＳ Ｐ明朝"/>
      <family val="1"/>
    </font>
    <font>
      <sz val="8"/>
      <color indexed="8"/>
      <name val="ＭＳ Ｐゴシック"/>
      <family val="3"/>
    </font>
    <font>
      <b/>
      <sz val="11"/>
      <color indexed="8"/>
      <name val="ＭＳ Ｐ明朝"/>
      <family val="1"/>
    </font>
    <font>
      <sz val="10"/>
      <color indexed="8"/>
      <name val="ＭＳ Ｐ明朝"/>
      <family val="1"/>
    </font>
    <font>
      <b/>
      <sz val="14"/>
      <color indexed="63"/>
      <name val="ＭＳ Ｐゴシック"/>
      <family val="3"/>
    </font>
    <font>
      <b/>
      <sz val="14"/>
      <color indexed="63"/>
      <name val="Calibri"/>
      <family val="2"/>
    </font>
    <font>
      <sz val="9"/>
      <color indexed="8"/>
      <name val="ＭＳ Ｐゴシック"/>
      <family val="3"/>
    </font>
    <font>
      <sz val="8"/>
      <color indexed="8"/>
      <name val="Calibri"/>
      <family val="2"/>
    </font>
    <font>
      <b/>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6"/>
      <color theme="1"/>
      <name val="ＭＳ Ｐゴシック"/>
      <family val="3"/>
    </font>
    <font>
      <sz val="11"/>
      <color theme="1"/>
      <name val="ＭＳ Ｐゴシック"/>
      <family val="3"/>
    </font>
    <font>
      <sz val="12"/>
      <color theme="1"/>
      <name val="ＭＳ Ｐゴシック"/>
      <family val="3"/>
    </font>
    <font>
      <sz val="14"/>
      <color theme="1"/>
      <name val="ＭＳ Ｐゴシック"/>
      <family val="3"/>
    </font>
    <font>
      <sz val="11"/>
      <color theme="1"/>
      <name val="ＭＳ Ｐ明朝"/>
      <family val="1"/>
    </font>
    <font>
      <sz val="10"/>
      <color theme="1"/>
      <name val="ＭＳ Ｐゴシック"/>
      <family val="3"/>
    </font>
    <font>
      <b/>
      <sz val="11"/>
      <color theme="1"/>
      <name val="ＭＳ Ｐゴシック"/>
      <family val="3"/>
    </font>
    <font>
      <sz val="8"/>
      <color theme="1"/>
      <name val="ＭＳ Ｐゴシック"/>
      <family val="3"/>
    </font>
    <font>
      <b/>
      <sz val="11"/>
      <color theme="1"/>
      <name val="ＭＳ Ｐ明朝"/>
      <family val="1"/>
    </font>
    <font>
      <sz val="10"/>
      <color theme="1"/>
      <name val="ＭＳ Ｐ明朝"/>
      <family val="1"/>
    </font>
    <font>
      <sz val="12"/>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medium"/>
      <top style="thin"/>
      <bottom style="thin"/>
    </border>
    <border>
      <left style="hair"/>
      <right style="thin"/>
      <top style="thin"/>
      <bottom style="thin"/>
    </border>
    <border>
      <left style="thin"/>
      <right style="thin"/>
      <top>
        <color indexed="63"/>
      </top>
      <bottom style="hair"/>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medium"/>
      <right style="thin"/>
      <top style="thin"/>
      <bottom style="medium"/>
    </border>
    <border>
      <left style="thin">
        <color indexed="8"/>
      </left>
      <right style="medium">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border>
    <border>
      <left style="medium"/>
      <right style="medium"/>
      <top style="dotted"/>
      <bottom style="dotted"/>
    </border>
    <border>
      <left>
        <color indexed="63"/>
      </left>
      <right style="thin"/>
      <top style="thin"/>
      <bottom>
        <color indexed="63"/>
      </bottom>
    </border>
    <border>
      <left>
        <color indexed="63"/>
      </left>
      <right style="thin"/>
      <top style="thin"/>
      <bottom style="thin"/>
    </border>
    <border>
      <left>
        <color indexed="63"/>
      </left>
      <right>
        <color indexed="63"/>
      </right>
      <top style="medium"/>
      <bottom>
        <color indexed="63"/>
      </bottom>
    </border>
    <border>
      <left/>
      <right/>
      <top/>
      <bottom style="medium"/>
    </border>
    <border>
      <left style="medium"/>
      <right style="thin"/>
      <top/>
      <bottom style="hair"/>
    </border>
    <border>
      <left style="thin"/>
      <right style="medium"/>
      <top/>
      <bottom style="hair"/>
    </border>
    <border>
      <left style="medium"/>
      <right style="thin"/>
      <top style="hair"/>
      <bottom style="thin"/>
    </border>
    <border>
      <left style="thin"/>
      <right style="thin"/>
      <top style="hair"/>
      <bottom style="thin"/>
    </border>
    <border>
      <left style="thin"/>
      <right style="medium"/>
      <top style="hair"/>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dotted"/>
    </border>
    <border>
      <left style="thin"/>
      <right style="medium"/>
      <top style="dotted"/>
      <bottom style="thin"/>
    </border>
    <border diagonalDown="1">
      <left style="thin"/>
      <right style="thin"/>
      <top style="thin"/>
      <bottom style="thin"/>
      <diagonal style="thin"/>
    </border>
    <border diagonalDown="1">
      <left style="thin"/>
      <right style="medium"/>
      <top style="thin"/>
      <bottom style="thin"/>
      <diagonal style="thin"/>
    </border>
    <border>
      <left style="medium"/>
      <right style="thin"/>
      <top style="hair"/>
      <bottom style="medium"/>
    </border>
    <border>
      <left style="thin"/>
      <right style="thin"/>
      <top style="hair"/>
      <bottom style="medium"/>
    </border>
    <border>
      <left style="thin"/>
      <right style="medium"/>
      <top style="hair"/>
      <bottom style="medium"/>
    </border>
    <border>
      <left style="thin"/>
      <right>
        <color indexed="63"/>
      </right>
      <top style="thin"/>
      <bottom style="thin"/>
    </border>
    <border>
      <left style="medium"/>
      <right style="medium"/>
      <top style="thin"/>
      <bottom style="dotted"/>
    </border>
    <border>
      <left>
        <color indexed="63"/>
      </left>
      <right style="thin"/>
      <top style="thin"/>
      <bottom style="dotted"/>
    </border>
    <border>
      <left>
        <color indexed="63"/>
      </left>
      <right>
        <color indexed="63"/>
      </right>
      <top style="thin"/>
      <bottom style="dotted"/>
    </border>
    <border>
      <left style="thin"/>
      <right/>
      <top style="thin"/>
      <bottom style="dotted"/>
    </border>
    <border>
      <left style="thin"/>
      <right style="thin"/>
      <top style="thin"/>
      <bottom style="dotted"/>
    </border>
    <border>
      <left style="thin"/>
      <right style="medium"/>
      <top style="thin"/>
      <bottom style="dotted"/>
    </border>
    <border>
      <left>
        <color indexed="63"/>
      </left>
      <right style="thin"/>
      <top style="dotted"/>
      <bottom style="dotted"/>
    </border>
    <border>
      <left style="thin"/>
      <right>
        <color indexed="63"/>
      </right>
      <top style="dotted"/>
      <bottom style="dotted"/>
    </border>
    <border>
      <left style="thin"/>
      <right style="thin"/>
      <top style="dotted"/>
      <bottom style="dotted"/>
    </border>
    <border>
      <left style="thin"/>
      <right style="medium"/>
      <top style="dotted"/>
      <bottom style="dotted"/>
    </border>
    <border>
      <left style="medium"/>
      <right style="medium"/>
      <top style="dotted"/>
      <bottom style="thin"/>
    </border>
    <border>
      <left/>
      <right style="thin"/>
      <top style="dotted"/>
      <bottom style="thin"/>
    </border>
    <border>
      <left/>
      <right/>
      <top style="dotted"/>
      <bottom style="thin"/>
    </border>
    <border>
      <left style="thin"/>
      <right>
        <color indexed="63"/>
      </right>
      <top style="dotted"/>
      <bottom style="thin"/>
    </border>
    <border>
      <left style="thin"/>
      <right style="thin"/>
      <top style="dotted"/>
      <bottom style="thin"/>
    </border>
    <border>
      <left style="medium"/>
      <right style="medium"/>
      <top style="thin"/>
      <bottom style="thin"/>
    </border>
    <border>
      <left style="medium"/>
      <right style="medium"/>
      <top style="thin"/>
      <bottom/>
    </border>
    <border>
      <left style="thin"/>
      <right>
        <color indexed="63"/>
      </right>
      <top>
        <color indexed="63"/>
      </top>
      <bottom style="hair"/>
    </border>
    <border>
      <left style="thin"/>
      <right style="thin"/>
      <top>
        <color indexed="63"/>
      </top>
      <bottom>
        <color indexed="63"/>
      </bottom>
    </border>
    <border>
      <left style="thin"/>
      <right style="thin"/>
      <top>
        <color indexed="63"/>
      </top>
      <bottom style="medium"/>
    </border>
    <border>
      <left>
        <color indexed="63"/>
      </left>
      <right style="thin"/>
      <top>
        <color indexed="63"/>
      </top>
      <bottom>
        <color indexed="63"/>
      </bottom>
    </border>
    <border>
      <left style="medium"/>
      <right style="medium"/>
      <top style="medium"/>
      <bottom style="thin"/>
    </border>
    <border>
      <left/>
      <right style="thin"/>
      <top style="medium"/>
      <bottom style="thin"/>
    </border>
    <border>
      <left style="thin"/>
      <right/>
      <top style="medium"/>
      <bottom/>
    </border>
    <border>
      <left style="thin"/>
      <right style="thin"/>
      <top style="medium"/>
      <bottom/>
    </border>
    <border>
      <left/>
      <right style="thin"/>
      <top style="medium"/>
      <bottom/>
    </border>
    <border>
      <left style="thin"/>
      <right style="medium"/>
      <top style="medium"/>
      <bottom>
        <color indexed="63"/>
      </bottom>
    </border>
    <border>
      <left style="medium"/>
      <right style="thin"/>
      <top style="dotted"/>
      <bottom style="dotted"/>
    </border>
    <border>
      <left style="medium"/>
      <right style="medium"/>
      <top style="thin"/>
      <bottom style="medium"/>
    </border>
    <border>
      <left>
        <color indexed="63"/>
      </left>
      <right style="thin"/>
      <top style="thin"/>
      <bottom style="medium"/>
    </border>
    <border>
      <left style="thin"/>
      <right/>
      <top/>
      <bottom style="medium"/>
    </border>
    <border>
      <left style="thin"/>
      <right style="thin"/>
      <top style="thin"/>
      <bottom style="medium"/>
    </border>
    <border>
      <left/>
      <right style="thin"/>
      <top/>
      <bottom style="medium"/>
    </border>
    <border>
      <left style="thin"/>
      <right style="medium"/>
      <top style="thin"/>
      <bottom style="medium"/>
    </border>
    <border>
      <left/>
      <right style="hair"/>
      <top style="thin"/>
      <bottom style="thin"/>
    </border>
    <border>
      <left style="medium"/>
      <right style="thin"/>
      <top/>
      <bottom/>
    </border>
    <border>
      <left style="thin"/>
      <right style="thin"/>
      <top>
        <color indexed="63"/>
      </top>
      <bottom style="thin"/>
    </border>
    <border>
      <left/>
      <right style="hair"/>
      <top/>
      <bottom style="thin"/>
    </border>
    <border>
      <left style="hair"/>
      <right style="thin"/>
      <top/>
      <bottom style="thin"/>
    </border>
    <border>
      <left style="thin"/>
      <right>
        <color indexed="63"/>
      </right>
      <top>
        <color indexed="63"/>
      </top>
      <bottom>
        <color indexed="63"/>
      </bottom>
    </border>
    <border>
      <left style="thin"/>
      <right style="medium"/>
      <top>
        <color indexed="63"/>
      </top>
      <bottom style="thin"/>
    </border>
    <border>
      <left/>
      <right style="hair"/>
      <top style="thin"/>
      <bottom/>
    </border>
    <border>
      <left style="hair"/>
      <right style="thin"/>
      <top style="thin"/>
      <bottom/>
    </border>
    <border>
      <left/>
      <right style="hair"/>
      <top/>
      <bottom/>
    </border>
    <border>
      <left style="hair"/>
      <right style="thin"/>
      <top/>
      <bottom/>
    </border>
    <border>
      <left style="thin"/>
      <right style="medium"/>
      <top>
        <color indexed="63"/>
      </top>
      <bottom>
        <color indexed="63"/>
      </bottom>
    </border>
    <border>
      <left/>
      <right style="hair"/>
      <top style="thin"/>
      <bottom style="medium"/>
    </border>
    <border>
      <left style="hair"/>
      <right style="thin"/>
      <top style="thin"/>
      <bottom style="medium"/>
    </border>
    <border>
      <left style="thin"/>
      <right/>
      <top style="thin"/>
      <bottom style="medium"/>
    </border>
    <border>
      <left style="hair"/>
      <right/>
      <top style="thin"/>
      <bottom style="thin"/>
    </border>
    <border>
      <left style="medium"/>
      <right style="thin"/>
      <top/>
      <bottom style="dotted"/>
    </border>
    <border>
      <left/>
      <right style="thin"/>
      <top/>
      <bottom style="dotted"/>
    </border>
    <border>
      <left/>
      <right style="hair"/>
      <top/>
      <bottom style="dotted"/>
    </border>
    <border>
      <left style="hair"/>
      <right style="thin"/>
      <top/>
      <bottom style="dotted"/>
    </border>
    <border>
      <left style="thin"/>
      <right style="thin"/>
      <top>
        <color indexed="63"/>
      </top>
      <bottom style="dotted"/>
    </border>
    <border>
      <left/>
      <right style="hair"/>
      <top/>
      <bottom style="hair"/>
    </border>
    <border>
      <left style="hair"/>
      <right style="thin"/>
      <top/>
      <bottom style="hair"/>
    </border>
    <border>
      <left style="hair"/>
      <right/>
      <top/>
      <bottom style="hair"/>
    </border>
    <border>
      <left style="hair"/>
      <right style="medium"/>
      <top/>
      <bottom style="hair"/>
    </border>
    <border>
      <left/>
      <right style="hair"/>
      <top style="dotted"/>
      <bottom style="dotted"/>
    </border>
    <border>
      <left style="hair"/>
      <right style="thin"/>
      <top style="dotted"/>
      <bottom style="dotted"/>
    </border>
    <border>
      <left/>
      <right style="hair"/>
      <top style="hair"/>
      <bottom style="hair"/>
    </border>
    <border>
      <left style="hair"/>
      <right style="thin"/>
      <top style="hair"/>
      <bottom style="hair"/>
    </border>
    <border>
      <left style="thin"/>
      <right style="thin"/>
      <top style="hair"/>
      <bottom style="hair"/>
    </border>
    <border>
      <left style="hair"/>
      <right/>
      <top style="hair"/>
      <bottom style="hair"/>
    </border>
    <border>
      <left style="hair"/>
      <right style="medium"/>
      <top style="hair"/>
      <bottom style="hair"/>
    </border>
    <border>
      <left style="medium"/>
      <right style="thin"/>
      <top style="dotted"/>
      <bottom style="hair"/>
    </border>
    <border>
      <left/>
      <right style="thin"/>
      <top style="dotted"/>
      <bottom style="hair"/>
    </border>
    <border>
      <left/>
      <right style="hair"/>
      <top style="dotted"/>
      <bottom style="hair"/>
    </border>
    <border>
      <left style="hair"/>
      <right style="thin"/>
      <top style="dotted"/>
      <bottom style="hair"/>
    </border>
    <border>
      <left style="thin"/>
      <right style="thin"/>
      <top style="dotted"/>
      <bottom style="hair"/>
    </border>
    <border>
      <left/>
      <right style="thin"/>
      <top style="hair"/>
      <bottom style="medium"/>
    </border>
    <border>
      <left/>
      <right style="hair"/>
      <top style="hair"/>
      <bottom style="medium"/>
    </border>
    <border>
      <left style="hair"/>
      <right style="thin"/>
      <top style="hair"/>
      <bottom style="medium"/>
    </border>
    <border>
      <left style="hair"/>
      <right/>
      <top style="hair"/>
      <bottom style="medium"/>
    </border>
    <border>
      <left style="hair"/>
      <right style="medium"/>
      <top style="hair"/>
      <bottom style="medium"/>
    </border>
    <border>
      <left style="medium"/>
      <right style="thin"/>
      <top style="medium"/>
      <bottom style="dotted"/>
    </border>
    <border>
      <left/>
      <right style="thin"/>
      <top style="medium"/>
      <bottom style="dotted"/>
    </border>
    <border>
      <left/>
      <right style="hair"/>
      <top style="medium"/>
      <bottom style="dotted"/>
    </border>
    <border>
      <left style="hair"/>
      <right style="thin"/>
      <top style="medium"/>
      <bottom style="dotted"/>
    </border>
    <border>
      <left style="thin"/>
      <right style="thin"/>
      <top style="medium"/>
      <bottom style="dotted"/>
    </border>
    <border>
      <left/>
      <right style="hair"/>
      <top style="medium"/>
      <bottom style="hair"/>
    </border>
    <border>
      <left style="hair"/>
      <right style="thin"/>
      <top style="medium"/>
      <bottom style="hair"/>
    </border>
    <border>
      <left style="thin"/>
      <right style="thin"/>
      <top style="medium"/>
      <bottom style="hair"/>
    </border>
    <border>
      <left style="hair"/>
      <right/>
      <top style="medium"/>
      <bottom style="hair"/>
    </border>
    <border>
      <left style="hair"/>
      <right style="medium"/>
      <top style="medium"/>
      <bottom style="hair"/>
    </border>
    <border>
      <left style="medium"/>
      <right style="thin"/>
      <top style="medium"/>
      <bottom style="medium"/>
    </border>
    <border>
      <left>
        <color indexed="63"/>
      </left>
      <right style="thin"/>
      <top style="medium"/>
      <bottom style="medium"/>
    </border>
    <border>
      <left/>
      <right style="hair"/>
      <top style="medium"/>
      <bottom style="medium"/>
    </border>
    <border>
      <left style="hair"/>
      <right style="thin"/>
      <top style="medium"/>
      <bottom style="medium"/>
    </border>
    <border>
      <left style="thin"/>
      <right style="thin"/>
      <top style="medium"/>
      <bottom style="medium"/>
    </border>
    <border>
      <left style="hair"/>
      <right/>
      <top style="medium"/>
      <bottom style="medium"/>
    </border>
    <border>
      <left style="hair"/>
      <right style="medium"/>
      <top style="medium"/>
      <bottom style="medium"/>
    </border>
    <border>
      <left style="medium"/>
      <right style="thin"/>
      <top/>
      <bottom style="medium"/>
    </border>
    <border>
      <left/>
      <right style="hair"/>
      <top/>
      <bottom style="medium"/>
    </border>
    <border>
      <left style="hair"/>
      <right style="thin"/>
      <top/>
      <bottom style="medium"/>
    </border>
    <border>
      <left style="hair"/>
      <right/>
      <top/>
      <bottom style="medium"/>
    </border>
    <border>
      <left style="hair"/>
      <right style="medium"/>
      <top/>
      <bottom style="medium"/>
    </border>
    <border>
      <left>
        <color indexed="63"/>
      </left>
      <right style="medium"/>
      <top>
        <color indexed="63"/>
      </top>
      <bottom>
        <color indexed="63"/>
      </bottom>
    </border>
    <border>
      <left/>
      <right style="medium"/>
      <top style="thin"/>
      <bottom style="thin"/>
    </border>
    <border>
      <left/>
      <right style="medium"/>
      <top style="thin"/>
      <bottom style="medium"/>
    </border>
    <border>
      <left style="thin"/>
      <right style="medium"/>
      <top style="hair"/>
      <bottom style="hair"/>
    </border>
    <border>
      <left style="thin"/>
      <right style="medium"/>
      <top/>
      <bottom style="medium"/>
    </border>
    <border>
      <left style="medium"/>
      <right style="thin"/>
      <top style="hair"/>
      <bottom style="hair"/>
    </border>
    <border>
      <left style="medium"/>
      <right style="thin"/>
      <top style="thin"/>
      <bottom style="dotted"/>
    </border>
    <border>
      <left style="medium"/>
      <right style="thin"/>
      <top style="dotted"/>
      <bottom style="thin"/>
    </border>
    <border>
      <left style="medium"/>
      <right style="thin"/>
      <top style="medium"/>
      <bottom/>
    </border>
    <border>
      <left style="hair"/>
      <right>
        <color indexed="63"/>
      </right>
      <top/>
      <bottom style="dotted"/>
    </border>
    <border>
      <left style="hair"/>
      <right>
        <color indexed="63"/>
      </right>
      <top style="dotted"/>
      <bottom style="dotted"/>
    </border>
    <border>
      <left style="hair"/>
      <right>
        <color indexed="63"/>
      </right>
      <top style="dotted"/>
      <bottom style="hair"/>
    </border>
    <border>
      <left style="hair"/>
      <right>
        <color indexed="63"/>
      </right>
      <top style="medium"/>
      <bottom style="dotted"/>
    </border>
    <border>
      <left style="medium"/>
      <right style="thin"/>
      <top style="medium"/>
      <bottom style="hair"/>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top style="medium"/>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right/>
      <top style="medium"/>
      <bottom style="thin"/>
    </border>
    <border>
      <left style="medium"/>
      <right style="thin"/>
      <top/>
      <bottom style="thin"/>
    </border>
    <border>
      <left/>
      <right style="medium"/>
      <top style="medium"/>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thin">
        <color indexed="8"/>
      </bottom>
    </border>
    <border>
      <left style="medium"/>
      <right/>
      <top style="medium"/>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top style="thin"/>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32" borderId="0" applyNumberFormat="0" applyBorder="0" applyAlignment="0" applyProtection="0"/>
  </cellStyleXfs>
  <cellXfs count="467">
    <xf numFmtId="0" fontId="0" fillId="0" borderId="0" xfId="0" applyAlignment="1">
      <alignment/>
    </xf>
    <xf numFmtId="0" fontId="2" fillId="0" borderId="0" xfId="0" applyFont="1" applyAlignment="1">
      <alignment vertical="center"/>
    </xf>
    <xf numFmtId="0" fontId="0" fillId="0" borderId="0" xfId="64" applyAlignment="1">
      <alignment vertical="center"/>
      <protection/>
    </xf>
    <xf numFmtId="0" fontId="0" fillId="0" borderId="0" xfId="64" applyAlignment="1">
      <alignment horizontal="right" vertical="center"/>
      <protection/>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38" fontId="3" fillId="0" borderId="0" xfId="49" applyFont="1" applyFill="1" applyBorder="1" applyAlignment="1" applyProtection="1">
      <alignment vertical="center"/>
      <protection/>
    </xf>
    <xf numFmtId="38" fontId="2" fillId="0" borderId="0" xfId="49" applyFont="1" applyFill="1" applyBorder="1" applyAlignment="1" applyProtection="1">
      <alignment horizontal="center" vertical="center"/>
      <protection/>
    </xf>
    <xf numFmtId="38" fontId="2" fillId="0" borderId="0" xfId="49" applyFont="1" applyFill="1" applyBorder="1" applyAlignment="1" applyProtection="1">
      <alignment vertical="center"/>
      <protection/>
    </xf>
    <xf numFmtId="0" fontId="3" fillId="0" borderId="0" xfId="0" applyFont="1" applyAlignment="1">
      <alignment horizontal="center" vertical="center"/>
    </xf>
    <xf numFmtId="0" fontId="52" fillId="0" borderId="0" xfId="63">
      <alignment vertical="center"/>
      <protection/>
    </xf>
    <xf numFmtId="202" fontId="2" fillId="0" borderId="13" xfId="0" applyNumberFormat="1" applyFont="1" applyBorder="1" applyAlignment="1">
      <alignment vertical="center"/>
    </xf>
    <xf numFmtId="3" fontId="2" fillId="0" borderId="10" xfId="0" applyNumberFormat="1" applyFont="1" applyBorder="1" applyAlignment="1">
      <alignment horizontal="right" vertical="center"/>
    </xf>
    <xf numFmtId="0" fontId="4" fillId="0" borderId="0" xfId="0" applyFont="1" applyAlignment="1">
      <alignment horizontal="center" vertical="center"/>
    </xf>
    <xf numFmtId="0" fontId="2" fillId="0" borderId="10" xfId="0" applyFont="1" applyBorder="1" applyAlignment="1">
      <alignment horizontal="right" vertic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right"/>
    </xf>
    <xf numFmtId="38" fontId="12" fillId="0" borderId="14" xfId="49" applyFont="1" applyFill="1" applyBorder="1" applyAlignment="1" applyProtection="1">
      <alignment horizontal="center" vertical="center"/>
      <protection/>
    </xf>
    <xf numFmtId="38" fontId="12" fillId="0" borderId="15" xfId="49" applyFont="1" applyFill="1" applyBorder="1" applyAlignment="1" applyProtection="1">
      <alignment horizontal="center" vertical="center"/>
      <protection/>
    </xf>
    <xf numFmtId="0" fontId="12" fillId="0" borderId="16" xfId="0" applyFont="1" applyBorder="1" applyAlignment="1">
      <alignment horizontal="center" vertical="center"/>
    </xf>
    <xf numFmtId="38" fontId="4" fillId="0" borderId="0" xfId="49" applyFont="1" applyFill="1" applyBorder="1" applyAlignment="1" applyProtection="1">
      <alignment vertical="center"/>
      <protection/>
    </xf>
    <xf numFmtId="0" fontId="12" fillId="0" borderId="17" xfId="0" applyFont="1" applyBorder="1" applyAlignment="1">
      <alignment horizontal="center" vertical="center"/>
    </xf>
    <xf numFmtId="0" fontId="12" fillId="0" borderId="18" xfId="0" applyFont="1" applyBorder="1" applyAlignment="1">
      <alignment horizontal="center" vertical="center"/>
    </xf>
    <xf numFmtId="38" fontId="2" fillId="0" borderId="0" xfId="49" applyFont="1" applyFill="1" applyBorder="1" applyAlignment="1" applyProtection="1">
      <alignment/>
      <protection/>
    </xf>
    <xf numFmtId="38" fontId="2" fillId="0" borderId="0" xfId="49" applyFont="1" applyFill="1" applyBorder="1" applyAlignment="1" applyProtection="1">
      <alignment horizontal="center"/>
      <protection/>
    </xf>
    <xf numFmtId="38" fontId="4" fillId="0" borderId="0" xfId="49" applyFont="1" applyFill="1" applyBorder="1" applyAlignment="1" applyProtection="1">
      <alignment horizontal="right"/>
      <protection/>
    </xf>
    <xf numFmtId="0" fontId="12" fillId="0" borderId="19" xfId="0" applyFont="1" applyBorder="1" applyAlignment="1">
      <alignment horizontal="center" vertical="center"/>
    </xf>
    <xf numFmtId="38" fontId="12" fillId="0" borderId="20" xfId="49" applyFont="1" applyFill="1" applyBorder="1" applyAlignment="1" applyProtection="1">
      <alignment horizontal="center" vertical="center"/>
      <protection/>
    </xf>
    <xf numFmtId="38" fontId="12" fillId="0" borderId="20" xfId="49" applyFont="1" applyFill="1" applyBorder="1" applyAlignment="1" applyProtection="1">
      <alignment horizontal="center" vertical="center" wrapText="1"/>
      <protection/>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2" fillId="0" borderId="23" xfId="0" applyFont="1" applyBorder="1" applyAlignment="1">
      <alignment horizontal="right" vertical="center"/>
    </xf>
    <xf numFmtId="3" fontId="2" fillId="0" borderId="23" xfId="0" applyNumberFormat="1" applyFont="1" applyBorder="1" applyAlignment="1">
      <alignment horizontal="righ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69" fillId="0" borderId="0" xfId="63" applyFont="1">
      <alignment vertical="center"/>
      <protection/>
    </xf>
    <xf numFmtId="38" fontId="2" fillId="0" borderId="14" xfId="49" applyFont="1" applyFill="1" applyBorder="1" applyAlignment="1" applyProtection="1">
      <alignment horizontal="right" vertical="center"/>
      <protection/>
    </xf>
    <xf numFmtId="38" fontId="2" fillId="0" borderId="15" xfId="49" applyFont="1" applyFill="1" applyBorder="1" applyAlignment="1" applyProtection="1">
      <alignment horizontal="right" vertical="center"/>
      <protection/>
    </xf>
    <xf numFmtId="38" fontId="2" fillId="0" borderId="26" xfId="49" applyFont="1" applyFill="1" applyBorder="1" applyAlignment="1" applyProtection="1">
      <alignment horizontal="right" vertical="center"/>
      <protection/>
    </xf>
    <xf numFmtId="38" fontId="2" fillId="0" borderId="27" xfId="49" applyFont="1" applyFill="1" applyBorder="1" applyAlignment="1" applyProtection="1">
      <alignment horizontal="right" vertical="center"/>
      <protection/>
    </xf>
    <xf numFmtId="38" fontId="2" fillId="0" borderId="28" xfId="49" applyFont="1" applyFill="1" applyBorder="1" applyAlignment="1" applyProtection="1">
      <alignment horizontal="right" vertical="center"/>
      <protection/>
    </xf>
    <xf numFmtId="38" fontId="2" fillId="0" borderId="29" xfId="49" applyFont="1" applyFill="1" applyBorder="1" applyAlignment="1" applyProtection="1">
      <alignment horizontal="right" vertical="center"/>
      <protection/>
    </xf>
    <xf numFmtId="38" fontId="2" fillId="0" borderId="15" xfId="49" applyFont="1" applyFill="1" applyBorder="1" applyAlignment="1">
      <alignment vertical="center"/>
    </xf>
    <xf numFmtId="38" fontId="2" fillId="0" borderId="26" xfId="49" applyFont="1" applyFill="1" applyBorder="1" applyAlignment="1">
      <alignment vertical="center"/>
    </xf>
    <xf numFmtId="0" fontId="6" fillId="0" borderId="22" xfId="0" applyFont="1" applyBorder="1" applyAlignment="1">
      <alignment horizontal="center" vertical="center"/>
    </xf>
    <xf numFmtId="0" fontId="9" fillId="0" borderId="0" xfId="64" applyFont="1" applyAlignment="1">
      <alignment horizontal="right" vertical="center"/>
      <protection/>
    </xf>
    <xf numFmtId="38" fontId="4" fillId="0" borderId="0" xfId="51" applyFont="1" applyAlignment="1">
      <alignment vertical="center"/>
    </xf>
    <xf numFmtId="38" fontId="2" fillId="0" borderId="0" xfId="51"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38" fontId="0" fillId="0" borderId="0" xfId="51" applyFont="1" applyAlignment="1">
      <alignment vertical="center"/>
    </xf>
    <xf numFmtId="38" fontId="0" fillId="0" borderId="30" xfId="51" applyFont="1" applyBorder="1" applyAlignment="1">
      <alignment horizontal="center" vertical="center"/>
    </xf>
    <xf numFmtId="0" fontId="74" fillId="0" borderId="0" xfId="0" applyFont="1" applyAlignment="1">
      <alignment vertical="center"/>
    </xf>
    <xf numFmtId="0" fontId="11" fillId="0" borderId="0" xfId="63" applyFont="1">
      <alignment vertical="center"/>
      <protection/>
    </xf>
    <xf numFmtId="0" fontId="11" fillId="0" borderId="0" xfId="63" applyFont="1" applyAlignment="1">
      <alignment horizontal="left" vertical="center"/>
      <protection/>
    </xf>
    <xf numFmtId="0" fontId="71" fillId="0" borderId="31" xfId="0" applyFont="1" applyBorder="1" applyAlignment="1">
      <alignment horizontal="center" vertical="center"/>
    </xf>
    <xf numFmtId="0" fontId="75" fillId="0" borderId="0" xfId="0" applyFont="1" applyAlignment="1">
      <alignment horizontal="right"/>
    </xf>
    <xf numFmtId="0" fontId="76" fillId="0" borderId="10" xfId="0" applyFont="1" applyBorder="1" applyAlignment="1">
      <alignment horizontal="center" vertical="center"/>
    </xf>
    <xf numFmtId="0" fontId="6" fillId="0" borderId="32" xfId="0" applyFont="1" applyBorder="1" applyAlignment="1">
      <alignment horizontal="center" vertical="center"/>
    </xf>
    <xf numFmtId="0" fontId="71" fillId="0" borderId="0" xfId="0" applyFont="1" applyAlignment="1">
      <alignment horizontal="right" vertical="center"/>
    </xf>
    <xf numFmtId="0" fontId="71" fillId="0" borderId="33" xfId="0" applyFont="1" applyBorder="1" applyAlignment="1">
      <alignment horizontal="right" vertical="center"/>
    </xf>
    <xf numFmtId="38" fontId="8" fillId="0" borderId="0" xfId="51" applyFont="1" applyBorder="1" applyAlignment="1">
      <alignment vertical="center"/>
    </xf>
    <xf numFmtId="38" fontId="14" fillId="0" borderId="0" xfId="51" applyFont="1" applyAlignment="1">
      <alignment horizontal="right" vertical="center"/>
    </xf>
    <xf numFmtId="38" fontId="13" fillId="0" borderId="0" xfId="51" applyFont="1" applyAlignment="1">
      <alignment vertical="center"/>
    </xf>
    <xf numFmtId="38" fontId="19" fillId="0" borderId="0" xfId="51" applyFont="1" applyAlignment="1">
      <alignment vertical="center"/>
    </xf>
    <xf numFmtId="38" fontId="19" fillId="0" borderId="0" xfId="51" applyFont="1" applyAlignment="1">
      <alignment horizontal="right" vertical="center"/>
    </xf>
    <xf numFmtId="38" fontId="7" fillId="0" borderId="34" xfId="51" applyFont="1" applyBorder="1" applyAlignment="1">
      <alignment vertical="center"/>
    </xf>
    <xf numFmtId="38" fontId="6" fillId="0" borderId="10" xfId="51" applyFont="1" applyBorder="1" applyAlignment="1">
      <alignment horizontal="center" vertical="center" shrinkToFit="1"/>
    </xf>
    <xf numFmtId="38" fontId="6" fillId="0" borderId="23" xfId="51" applyFont="1" applyBorder="1" applyAlignment="1">
      <alignment horizontal="center" vertical="center" shrinkToFit="1"/>
    </xf>
    <xf numFmtId="38" fontId="6" fillId="0" borderId="22" xfId="51" applyFont="1" applyBorder="1" applyAlignment="1">
      <alignment horizontal="center" vertical="center" shrinkToFit="1"/>
    </xf>
    <xf numFmtId="38" fontId="2" fillId="0" borderId="10" xfId="51" applyFont="1" applyBorder="1" applyAlignment="1">
      <alignment horizontal="right" vertical="center"/>
    </xf>
    <xf numFmtId="177" fontId="2" fillId="0" borderId="10" xfId="51" applyNumberFormat="1" applyFont="1" applyBorder="1" applyAlignment="1">
      <alignment horizontal="right" vertical="center"/>
    </xf>
    <xf numFmtId="177" fontId="2" fillId="0" borderId="23" xfId="51" applyNumberFormat="1" applyFont="1" applyBorder="1" applyAlignment="1">
      <alignment horizontal="right" vertical="center"/>
    </xf>
    <xf numFmtId="38" fontId="0" fillId="0" borderId="35" xfId="51" applyFont="1" applyBorder="1" applyAlignment="1">
      <alignment horizontal="center" vertical="center" shrinkToFit="1"/>
    </xf>
    <xf numFmtId="38" fontId="2" fillId="0" borderId="13" xfId="51" applyFont="1" applyBorder="1" applyAlignment="1">
      <alignment horizontal="right" vertical="center"/>
    </xf>
    <xf numFmtId="177" fontId="2" fillId="0" borderId="13" xfId="51" applyNumberFormat="1" applyFont="1" applyBorder="1" applyAlignment="1">
      <alignment horizontal="right" vertical="center"/>
    </xf>
    <xf numFmtId="177" fontId="2" fillId="0" borderId="36" xfId="51" applyNumberFormat="1" applyFont="1" applyBorder="1" applyAlignment="1">
      <alignment horizontal="right" vertical="center"/>
    </xf>
    <xf numFmtId="38" fontId="0" fillId="0" borderId="37" xfId="51" applyFont="1" applyBorder="1" applyAlignment="1">
      <alignment horizontal="center" vertical="center" shrinkToFit="1"/>
    </xf>
    <xf numFmtId="38" fontId="2" fillId="0" borderId="38" xfId="51" applyFont="1" applyBorder="1" applyAlignment="1">
      <alignment horizontal="right" vertical="center"/>
    </xf>
    <xf numFmtId="177" fontId="2" fillId="0" borderId="38" xfId="51" applyNumberFormat="1" applyFont="1" applyBorder="1" applyAlignment="1">
      <alignment horizontal="right" vertical="center"/>
    </xf>
    <xf numFmtId="177" fontId="2" fillId="0" borderId="39" xfId="51" applyNumberFormat="1" applyFont="1" applyBorder="1" applyAlignment="1">
      <alignment horizontal="right" vertical="center"/>
    </xf>
    <xf numFmtId="204" fontId="2" fillId="0" borderId="10" xfId="51" applyNumberFormat="1" applyFont="1" applyBorder="1" applyAlignment="1">
      <alignment horizontal="right" vertical="center"/>
    </xf>
    <xf numFmtId="38" fontId="6" fillId="0" borderId="24" xfId="51" applyFont="1" applyBorder="1" applyAlignment="1">
      <alignment horizontal="center" vertical="center" shrinkToFit="1"/>
    </xf>
    <xf numFmtId="180" fontId="2" fillId="0" borderId="40" xfId="51" applyNumberFormat="1" applyFont="1" applyBorder="1" applyAlignment="1">
      <alignment horizontal="right" vertical="center"/>
    </xf>
    <xf numFmtId="177" fontId="2" fillId="0" borderId="40" xfId="51" applyNumberFormat="1" applyFont="1" applyBorder="1" applyAlignment="1">
      <alignment horizontal="right" vertical="center"/>
    </xf>
    <xf numFmtId="177" fontId="2" fillId="0" borderId="41" xfId="51" applyNumberFormat="1" applyFont="1" applyBorder="1" applyAlignment="1">
      <alignment horizontal="right" vertical="center"/>
    </xf>
    <xf numFmtId="38" fontId="6" fillId="0" borderId="19" xfId="51" applyFont="1" applyBorder="1" applyAlignment="1">
      <alignment horizontal="center" vertical="center" shrinkToFit="1"/>
    </xf>
    <xf numFmtId="38" fontId="2" fillId="0" borderId="20" xfId="51" applyFont="1" applyBorder="1" applyAlignment="1">
      <alignment horizontal="right" vertical="center"/>
    </xf>
    <xf numFmtId="177" fontId="2" fillId="0" borderId="20" xfId="51" applyNumberFormat="1" applyFont="1" applyBorder="1" applyAlignment="1">
      <alignment horizontal="right" vertical="center"/>
    </xf>
    <xf numFmtId="177" fontId="2" fillId="0" borderId="21" xfId="51" applyNumberFormat="1" applyFont="1" applyBorder="1" applyAlignment="1">
      <alignment horizontal="right" vertical="center"/>
    </xf>
    <xf numFmtId="177" fontId="2" fillId="0" borderId="42" xfId="51" applyNumberFormat="1" applyFont="1" applyBorder="1" applyAlignment="1">
      <alignment horizontal="right" vertical="center"/>
    </xf>
    <xf numFmtId="177" fontId="2" fillId="0" borderId="43" xfId="51" applyNumberFormat="1" applyFont="1" applyBorder="1" applyAlignment="1">
      <alignment horizontal="right" vertical="center"/>
    </xf>
    <xf numFmtId="177" fontId="2" fillId="0" borderId="44" xfId="51" applyNumberFormat="1" applyFont="1" applyBorder="1" applyAlignment="1">
      <alignment horizontal="right" vertical="center"/>
    </xf>
    <xf numFmtId="177" fontId="2" fillId="0" borderId="45" xfId="51" applyNumberFormat="1" applyFont="1" applyBorder="1" applyAlignment="1">
      <alignment horizontal="right" vertical="center"/>
    </xf>
    <xf numFmtId="195" fontId="2" fillId="0" borderId="10" xfId="51" applyNumberFormat="1" applyFont="1" applyBorder="1" applyAlignment="1">
      <alignment horizontal="right" vertical="center"/>
    </xf>
    <xf numFmtId="195" fontId="2" fillId="0" borderId="13" xfId="51" applyNumberFormat="1" applyFont="1" applyBorder="1" applyAlignment="1">
      <alignment horizontal="right" vertical="center"/>
    </xf>
    <xf numFmtId="38" fontId="0" fillId="0" borderId="46" xfId="51" applyFont="1" applyBorder="1" applyAlignment="1">
      <alignment horizontal="center" vertical="center" shrinkToFit="1"/>
    </xf>
    <xf numFmtId="195" fontId="2" fillId="0" borderId="47" xfId="51" applyNumberFormat="1" applyFont="1" applyBorder="1" applyAlignment="1">
      <alignment horizontal="right" vertical="center"/>
    </xf>
    <xf numFmtId="177" fontId="2" fillId="0" borderId="47" xfId="51" applyNumberFormat="1" applyFont="1" applyBorder="1" applyAlignment="1">
      <alignment horizontal="right" vertical="center"/>
    </xf>
    <xf numFmtId="177" fontId="2" fillId="0" borderId="48" xfId="51" applyNumberFormat="1" applyFont="1" applyBorder="1" applyAlignment="1">
      <alignment horizontal="right" vertical="center"/>
    </xf>
    <xf numFmtId="38" fontId="9" fillId="0" borderId="0" xfId="51" applyFont="1" applyBorder="1" applyAlignment="1">
      <alignment horizontal="center" vertical="center" shrinkToFit="1"/>
    </xf>
    <xf numFmtId="195" fontId="0" fillId="0" borderId="0" xfId="51" applyNumberFormat="1" applyFont="1" applyBorder="1" applyAlignment="1">
      <alignment horizontal="right" vertical="center"/>
    </xf>
    <xf numFmtId="177" fontId="0" fillId="0" borderId="0" xfId="51" applyNumberFormat="1" applyFont="1" applyBorder="1" applyAlignment="1">
      <alignment horizontal="right" vertical="center"/>
    </xf>
    <xf numFmtId="38" fontId="13" fillId="0" borderId="0" xfId="51" applyFont="1" applyAlignment="1">
      <alignment vertical="center"/>
    </xf>
    <xf numFmtId="38" fontId="0" fillId="0" borderId="34" xfId="51" applyFont="1" applyBorder="1" applyAlignment="1">
      <alignment vertical="center"/>
    </xf>
    <xf numFmtId="38" fontId="0" fillId="0" borderId="0" xfId="51" applyFont="1" applyAlignment="1">
      <alignment horizontal="right" vertical="center"/>
    </xf>
    <xf numFmtId="38" fontId="6" fillId="0" borderId="32" xfId="51" applyFont="1" applyBorder="1" applyAlignment="1">
      <alignment horizontal="center" vertical="center" shrinkToFit="1"/>
    </xf>
    <xf numFmtId="38" fontId="6" fillId="0" borderId="49" xfId="51" applyFont="1" applyBorder="1" applyAlignment="1">
      <alignment horizontal="center" vertical="center"/>
    </xf>
    <xf numFmtId="38" fontId="6" fillId="0" borderId="49" xfId="51" applyFont="1" applyBorder="1" applyAlignment="1">
      <alignment horizontal="center" vertical="center" shrinkToFit="1"/>
    </xf>
    <xf numFmtId="38" fontId="6" fillId="0" borderId="10" xfId="51" applyFont="1" applyBorder="1" applyAlignment="1">
      <alignment horizontal="center" vertical="center"/>
    </xf>
    <xf numFmtId="38" fontId="6" fillId="0" borderId="50" xfId="51" applyFont="1" applyBorder="1" applyAlignment="1">
      <alignment horizontal="center" vertical="center" shrinkToFit="1"/>
    </xf>
    <xf numFmtId="38" fontId="2" fillId="0" borderId="51" xfId="51" applyFont="1" applyBorder="1" applyAlignment="1">
      <alignment horizontal="right" vertical="center"/>
    </xf>
    <xf numFmtId="38" fontId="2" fillId="0" borderId="52" xfId="51" applyFont="1" applyBorder="1" applyAlignment="1">
      <alignment vertical="center"/>
    </xf>
    <xf numFmtId="176" fontId="2" fillId="0" borderId="53" xfId="51" applyNumberFormat="1" applyFont="1" applyBorder="1" applyAlignment="1">
      <alignment horizontal="right" vertical="center"/>
    </xf>
    <xf numFmtId="38" fontId="2" fillId="0" borderId="54" xfId="51" applyFont="1" applyBorder="1" applyAlignment="1">
      <alignment horizontal="right" vertical="center"/>
    </xf>
    <xf numFmtId="38" fontId="2" fillId="0" borderId="54" xfId="51" applyFont="1" applyBorder="1" applyAlignment="1">
      <alignment vertical="center"/>
    </xf>
    <xf numFmtId="176" fontId="2" fillId="0" borderId="54" xfId="51" applyNumberFormat="1" applyFont="1" applyBorder="1" applyAlignment="1">
      <alignment horizontal="right" vertical="center"/>
    </xf>
    <xf numFmtId="176" fontId="2" fillId="0" borderId="55" xfId="51" applyNumberFormat="1" applyFont="1" applyBorder="1" applyAlignment="1">
      <alignment horizontal="right" vertical="center"/>
    </xf>
    <xf numFmtId="38" fontId="0" fillId="0" borderId="30" xfId="51" applyFont="1" applyBorder="1" applyAlignment="1">
      <alignment horizontal="center" vertical="center" shrinkToFit="1"/>
    </xf>
    <xf numFmtId="38" fontId="2" fillId="0" borderId="56" xfId="51" applyFont="1" applyBorder="1" applyAlignment="1">
      <alignment horizontal="right" vertical="center"/>
    </xf>
    <xf numFmtId="38" fontId="2" fillId="0" borderId="57" xfId="51" applyFont="1" applyBorder="1" applyAlignment="1">
      <alignment vertical="center"/>
    </xf>
    <xf numFmtId="176" fontId="2" fillId="0" borderId="57" xfId="51" applyNumberFormat="1" applyFont="1" applyBorder="1" applyAlignment="1">
      <alignment horizontal="right" vertical="center"/>
    </xf>
    <xf numFmtId="38" fontId="2" fillId="0" borderId="58" xfId="51" applyFont="1" applyBorder="1" applyAlignment="1">
      <alignment horizontal="right" vertical="center"/>
    </xf>
    <xf numFmtId="38" fontId="2" fillId="0" borderId="58" xfId="51" applyFont="1" applyBorder="1" applyAlignment="1">
      <alignment vertical="center"/>
    </xf>
    <xf numFmtId="176" fontId="2" fillId="0" borderId="58" xfId="51" applyNumberFormat="1" applyFont="1" applyBorder="1" applyAlignment="1">
      <alignment horizontal="right" vertical="center"/>
    </xf>
    <xf numFmtId="38" fontId="2" fillId="0" borderId="56" xfId="51" applyFont="1" applyBorder="1" applyAlignment="1">
      <alignment vertical="center"/>
    </xf>
    <xf numFmtId="176" fontId="2" fillId="0" borderId="59" xfId="51" applyNumberFormat="1" applyFont="1" applyBorder="1" applyAlignment="1">
      <alignment horizontal="right" vertical="center"/>
    </xf>
    <xf numFmtId="38" fontId="0" fillId="0" borderId="60" xfId="51" applyFont="1" applyBorder="1" applyAlignment="1">
      <alignment horizontal="center" vertical="center" shrinkToFit="1"/>
    </xf>
    <xf numFmtId="38" fontId="2" fillId="0" borderId="61" xfId="51" applyFont="1" applyBorder="1" applyAlignment="1">
      <alignment horizontal="right" vertical="center"/>
    </xf>
    <xf numFmtId="38" fontId="2" fillId="0" borderId="62" xfId="51" applyFont="1" applyBorder="1" applyAlignment="1">
      <alignment vertical="center"/>
    </xf>
    <xf numFmtId="176" fontId="2" fillId="0" borderId="63" xfId="51" applyNumberFormat="1" applyFont="1" applyBorder="1" applyAlignment="1">
      <alignment horizontal="right" vertical="center"/>
    </xf>
    <xf numFmtId="38" fontId="2" fillId="0" borderId="64" xfId="51" applyFont="1" applyBorder="1" applyAlignment="1">
      <alignment horizontal="right" vertical="center"/>
    </xf>
    <xf numFmtId="38" fontId="2" fillId="0" borderId="64" xfId="51" applyFont="1" applyBorder="1" applyAlignment="1">
      <alignment vertical="center"/>
    </xf>
    <xf numFmtId="176" fontId="2" fillId="0" borderId="64" xfId="51" applyNumberFormat="1" applyFont="1" applyBorder="1" applyAlignment="1">
      <alignment horizontal="right" vertical="center"/>
    </xf>
    <xf numFmtId="176" fontId="2" fillId="0" borderId="43" xfId="51" applyNumberFormat="1" applyFont="1" applyBorder="1" applyAlignment="1">
      <alignment horizontal="right" vertical="center"/>
    </xf>
    <xf numFmtId="38" fontId="6" fillId="0" borderId="65" xfId="51" applyFont="1" applyBorder="1" applyAlignment="1">
      <alignment horizontal="center" vertical="center" shrinkToFit="1"/>
    </xf>
    <xf numFmtId="38" fontId="2" fillId="0" borderId="32" xfId="51" applyFont="1" applyBorder="1" applyAlignment="1">
      <alignment horizontal="right" vertical="center"/>
    </xf>
    <xf numFmtId="38" fontId="2" fillId="0" borderId="49" xfId="51" applyFont="1" applyBorder="1" applyAlignment="1">
      <alignment vertical="center"/>
    </xf>
    <xf numFmtId="176" fontId="2" fillId="0" borderId="49" xfId="51" applyNumberFormat="1" applyFont="1" applyBorder="1" applyAlignment="1">
      <alignment horizontal="right" vertical="center"/>
    </xf>
    <xf numFmtId="176" fontId="2" fillId="0" borderId="10" xfId="51" applyNumberFormat="1" applyFont="1" applyBorder="1" applyAlignment="1">
      <alignment horizontal="right" vertical="center"/>
    </xf>
    <xf numFmtId="176" fontId="2" fillId="0" borderId="32" xfId="51" applyNumberFormat="1" applyFont="1" applyBorder="1" applyAlignment="1">
      <alignment horizontal="right" vertical="center"/>
    </xf>
    <xf numFmtId="176" fontId="2" fillId="0" borderId="23" xfId="51" applyNumberFormat="1" applyFont="1" applyBorder="1" applyAlignment="1">
      <alignment horizontal="right" vertical="center"/>
    </xf>
    <xf numFmtId="38" fontId="2" fillId="0" borderId="10" xfId="51" applyFont="1" applyBorder="1" applyAlignment="1">
      <alignment vertical="center"/>
    </xf>
    <xf numFmtId="38" fontId="2" fillId="0" borderId="32" xfId="51" applyFont="1" applyBorder="1" applyAlignment="1">
      <alignment vertical="center"/>
    </xf>
    <xf numFmtId="176" fontId="2" fillId="0" borderId="36" xfId="51" applyNumberFormat="1" applyFont="1" applyBorder="1" applyAlignment="1">
      <alignment horizontal="right" vertical="center"/>
    </xf>
    <xf numFmtId="40" fontId="2" fillId="0" borderId="32" xfId="51" applyNumberFormat="1" applyFont="1" applyFill="1" applyBorder="1" applyAlignment="1">
      <alignment horizontal="right" vertical="center"/>
    </xf>
    <xf numFmtId="40" fontId="2" fillId="0" borderId="49" xfId="51" applyNumberFormat="1" applyFont="1" applyFill="1" applyBorder="1" applyAlignment="1">
      <alignment vertical="center"/>
    </xf>
    <xf numFmtId="176" fontId="2" fillId="0" borderId="49" xfId="51" applyNumberFormat="1" applyFont="1" applyFill="1" applyBorder="1" applyAlignment="1">
      <alignment horizontal="right" vertical="center"/>
    </xf>
    <xf numFmtId="207" fontId="2" fillId="0" borderId="10" xfId="51" applyNumberFormat="1" applyFont="1" applyFill="1" applyBorder="1" applyAlignment="1">
      <alignment horizontal="right" vertical="center"/>
    </xf>
    <xf numFmtId="176" fontId="0" fillId="0" borderId="10" xfId="51" applyNumberFormat="1" applyFont="1" applyFill="1" applyBorder="1" applyAlignment="1">
      <alignment horizontal="right" vertical="center"/>
    </xf>
    <xf numFmtId="176" fontId="2" fillId="0" borderId="10" xfId="51" applyNumberFormat="1" applyFont="1" applyFill="1" applyBorder="1" applyAlignment="1">
      <alignment horizontal="right" vertical="center"/>
    </xf>
    <xf numFmtId="207" fontId="2" fillId="0" borderId="32" xfId="51" applyNumberFormat="1" applyFont="1" applyFill="1" applyBorder="1" applyAlignment="1">
      <alignment horizontal="right" vertical="center"/>
    </xf>
    <xf numFmtId="176" fontId="2" fillId="0" borderId="23" xfId="51" applyNumberFormat="1" applyFont="1" applyFill="1" applyBorder="1" applyAlignment="1">
      <alignment horizontal="right" vertical="center"/>
    </xf>
    <xf numFmtId="38" fontId="6" fillId="0" borderId="66" xfId="51" applyFont="1" applyBorder="1" applyAlignment="1">
      <alignment horizontal="center" vertical="center" shrinkToFit="1"/>
    </xf>
    <xf numFmtId="178" fontId="2" fillId="0" borderId="31" xfId="51" applyNumberFormat="1" applyFont="1" applyFill="1" applyBorder="1" applyAlignment="1">
      <alignment horizontal="right" vertical="center"/>
    </xf>
    <xf numFmtId="178" fontId="2" fillId="0" borderId="0" xfId="51" applyNumberFormat="1" applyFont="1" applyFill="1" applyBorder="1" applyAlignment="1">
      <alignment vertical="center"/>
    </xf>
    <xf numFmtId="176" fontId="2" fillId="0" borderId="67" xfId="51" applyNumberFormat="1" applyFont="1" applyFill="1" applyBorder="1" applyAlignment="1">
      <alignment horizontal="right" vertical="center"/>
    </xf>
    <xf numFmtId="177" fontId="2" fillId="0" borderId="68" xfId="51" applyNumberFormat="1" applyFont="1" applyFill="1" applyBorder="1" applyAlignment="1">
      <alignment horizontal="right" vertical="center"/>
    </xf>
    <xf numFmtId="178" fontId="2" fillId="0" borderId="68" xfId="51" applyNumberFormat="1" applyFont="1" applyFill="1" applyBorder="1" applyAlignment="1">
      <alignment vertical="center"/>
    </xf>
    <xf numFmtId="176" fontId="2" fillId="0" borderId="13" xfId="51" applyNumberFormat="1" applyFont="1" applyFill="1" applyBorder="1" applyAlignment="1">
      <alignment horizontal="right" vertical="center"/>
    </xf>
    <xf numFmtId="177" fontId="2" fillId="0" borderId="69" xfId="51" applyNumberFormat="1" applyFont="1" applyFill="1" applyBorder="1" applyAlignment="1">
      <alignment horizontal="right" vertical="center"/>
    </xf>
    <xf numFmtId="178" fontId="2" fillId="0" borderId="69" xfId="51" applyNumberFormat="1" applyFont="1" applyFill="1" applyBorder="1" applyAlignment="1">
      <alignment vertical="center"/>
    </xf>
    <xf numFmtId="177" fontId="2" fillId="0" borderId="70" xfId="51" applyNumberFormat="1" applyFont="1" applyFill="1" applyBorder="1" applyAlignment="1">
      <alignment horizontal="right" vertical="center"/>
    </xf>
    <xf numFmtId="176" fontId="2" fillId="0" borderId="36" xfId="51" applyNumberFormat="1" applyFont="1" applyFill="1" applyBorder="1" applyAlignment="1">
      <alignment horizontal="right" vertical="center"/>
    </xf>
    <xf numFmtId="38" fontId="6" fillId="0" borderId="71" xfId="51" applyFont="1" applyBorder="1" applyAlignment="1">
      <alignment horizontal="center" vertical="center" shrinkToFit="1"/>
    </xf>
    <xf numFmtId="38" fontId="2" fillId="0" borderId="72" xfId="51" applyFont="1" applyBorder="1" applyAlignment="1">
      <alignment horizontal="right" vertical="center"/>
    </xf>
    <xf numFmtId="38" fontId="2" fillId="0" borderId="73" xfId="51" applyFont="1" applyBorder="1" applyAlignment="1">
      <alignment vertical="center"/>
    </xf>
    <xf numFmtId="176" fontId="2" fillId="0" borderId="73" xfId="51" applyNumberFormat="1" applyFont="1" applyBorder="1" applyAlignment="1">
      <alignment horizontal="right" vertical="center"/>
    </xf>
    <xf numFmtId="190" fontId="2" fillId="0" borderId="74" xfId="51" applyNumberFormat="1" applyFont="1" applyBorder="1" applyAlignment="1">
      <alignment horizontal="right" vertical="center"/>
    </xf>
    <xf numFmtId="38" fontId="2" fillId="0" borderId="74" xfId="51" applyFont="1" applyBorder="1" applyAlignment="1">
      <alignment vertical="center"/>
    </xf>
    <xf numFmtId="176" fontId="2" fillId="0" borderId="74" xfId="51" applyNumberFormat="1" applyFont="1" applyBorder="1" applyAlignment="1">
      <alignment horizontal="right" vertical="center"/>
    </xf>
    <xf numFmtId="190" fontId="2" fillId="0" borderId="75" xfId="51" applyNumberFormat="1" applyFont="1" applyBorder="1" applyAlignment="1">
      <alignment horizontal="right" vertical="center"/>
    </xf>
    <xf numFmtId="38" fontId="2" fillId="0" borderId="75" xfId="51" applyFont="1" applyBorder="1" applyAlignment="1">
      <alignment vertical="center"/>
    </xf>
    <xf numFmtId="176" fontId="2" fillId="0" borderId="76" xfId="51" applyNumberFormat="1" applyFont="1" applyBorder="1" applyAlignment="1">
      <alignment horizontal="right" vertical="center"/>
    </xf>
    <xf numFmtId="38" fontId="6" fillId="0" borderId="50" xfId="51" applyFont="1" applyBorder="1" applyAlignment="1">
      <alignment horizontal="center" vertical="center" wrapText="1"/>
    </xf>
    <xf numFmtId="38" fontId="2" fillId="0" borderId="53" xfId="51" applyFont="1" applyBorder="1" applyAlignment="1">
      <alignment vertical="center"/>
    </xf>
    <xf numFmtId="190" fontId="2" fillId="0" borderId="54" xfId="51" applyNumberFormat="1" applyFont="1" applyBorder="1" applyAlignment="1">
      <alignment horizontal="right" vertical="center"/>
    </xf>
    <xf numFmtId="190" fontId="2" fillId="0" borderId="51" xfId="51" applyNumberFormat="1" applyFont="1" applyBorder="1" applyAlignment="1">
      <alignment horizontal="right" vertical="center"/>
    </xf>
    <xf numFmtId="38" fontId="2" fillId="0" borderId="51" xfId="51" applyFont="1" applyBorder="1" applyAlignment="1">
      <alignment vertical="center"/>
    </xf>
    <xf numFmtId="38" fontId="2" fillId="0" borderId="77" xfId="51" applyFont="1" applyBorder="1" applyAlignment="1">
      <alignment horizontal="right" vertical="center"/>
    </xf>
    <xf numFmtId="190" fontId="2" fillId="0" borderId="58" xfId="51" applyNumberFormat="1" applyFont="1" applyBorder="1" applyAlignment="1">
      <alignment horizontal="right" vertical="center"/>
    </xf>
    <xf numFmtId="190" fontId="2" fillId="0" borderId="56" xfId="51" applyNumberFormat="1" applyFont="1" applyBorder="1" applyAlignment="1">
      <alignment horizontal="right" vertical="center"/>
    </xf>
    <xf numFmtId="38" fontId="0" fillId="0" borderId="60" xfId="51" applyFont="1" applyBorder="1" applyAlignment="1">
      <alignment horizontal="center" vertical="center"/>
    </xf>
    <xf numFmtId="38" fontId="2" fillId="0" borderId="63" xfId="51" applyFont="1" applyBorder="1" applyAlignment="1">
      <alignment vertical="center"/>
    </xf>
    <xf numFmtId="190" fontId="2" fillId="0" borderId="64" xfId="51" applyNumberFormat="1" applyFont="1" applyBorder="1" applyAlignment="1">
      <alignment horizontal="right" vertical="center"/>
    </xf>
    <xf numFmtId="190" fontId="2" fillId="0" borderId="61" xfId="51" applyNumberFormat="1" applyFont="1" applyBorder="1" applyAlignment="1">
      <alignment horizontal="right" vertical="center"/>
    </xf>
    <xf numFmtId="38" fontId="2" fillId="0" borderId="61" xfId="51" applyFont="1" applyBorder="1" applyAlignment="1">
      <alignment vertical="center"/>
    </xf>
    <xf numFmtId="38" fontId="6" fillId="0" borderId="78" xfId="51" applyFont="1" applyBorder="1" applyAlignment="1">
      <alignment horizontal="center" vertical="center" shrinkToFit="1"/>
    </xf>
    <xf numFmtId="38" fontId="2" fillId="0" borderId="79" xfId="51" applyFont="1" applyBorder="1" applyAlignment="1">
      <alignment horizontal="right" vertical="center"/>
    </xf>
    <xf numFmtId="38" fontId="2" fillId="0" borderId="80" xfId="51" applyFont="1" applyBorder="1" applyAlignment="1">
      <alignment vertical="center"/>
    </xf>
    <xf numFmtId="176" fontId="2" fillId="0" borderId="80" xfId="51" applyNumberFormat="1" applyFont="1" applyBorder="1" applyAlignment="1">
      <alignment horizontal="right" vertical="center"/>
    </xf>
    <xf numFmtId="190" fontId="2" fillId="0" borderId="69" xfId="51" applyNumberFormat="1" applyFont="1" applyBorder="1" applyAlignment="1">
      <alignment horizontal="right" vertical="center"/>
    </xf>
    <xf numFmtId="38" fontId="2" fillId="0" borderId="69" xfId="51" applyFont="1" applyBorder="1" applyAlignment="1">
      <alignment vertical="center"/>
    </xf>
    <xf numFmtId="176" fontId="2" fillId="0" borderId="69" xfId="51" applyNumberFormat="1" applyFont="1" applyBorder="1" applyAlignment="1">
      <alignment horizontal="right" vertical="center"/>
    </xf>
    <xf numFmtId="190" fontId="2" fillId="0" borderId="81" xfId="51" applyNumberFormat="1" applyFont="1" applyBorder="1" applyAlignment="1">
      <alignment horizontal="right" vertical="center"/>
    </xf>
    <xf numFmtId="38" fontId="2" fillId="0" borderId="81" xfId="51" applyFont="1" applyBorder="1" applyAlignment="1">
      <alignment vertical="center"/>
    </xf>
    <xf numFmtId="176" fontId="2" fillId="0" borderId="81" xfId="51" applyNumberFormat="1" applyFont="1" applyBorder="1" applyAlignment="1">
      <alignment horizontal="right" vertical="center"/>
    </xf>
    <xf numFmtId="190" fontId="2" fillId="0" borderId="82" xfId="51" applyNumberFormat="1" applyFont="1" applyBorder="1" applyAlignment="1">
      <alignment horizontal="right" vertical="center"/>
    </xf>
    <xf numFmtId="38" fontId="2" fillId="0" borderId="82" xfId="51" applyFont="1" applyBorder="1" applyAlignment="1">
      <alignment vertical="center"/>
    </xf>
    <xf numFmtId="176" fontId="2" fillId="0" borderId="83" xfId="51" applyNumberFormat="1" applyFont="1" applyBorder="1" applyAlignment="1">
      <alignment horizontal="right" vertical="center"/>
    </xf>
    <xf numFmtId="38" fontId="2" fillId="0" borderId="0" xfId="51" applyFont="1" applyAlignment="1">
      <alignment horizontal="right" vertical="center"/>
    </xf>
    <xf numFmtId="38" fontId="0" fillId="0" borderId="0" xfId="52" applyFont="1" applyAlignment="1">
      <alignment vertical="center"/>
    </xf>
    <xf numFmtId="0" fontId="8" fillId="0" borderId="0" xfId="63" applyFont="1" applyAlignment="1">
      <alignment horizontal="right" vertical="center"/>
      <protection/>
    </xf>
    <xf numFmtId="38" fontId="20" fillId="0" borderId="0" xfId="52" applyFont="1" applyAlignment="1">
      <alignment vertical="center"/>
    </xf>
    <xf numFmtId="38" fontId="9" fillId="0" borderId="0" xfId="52" applyFont="1" applyAlignment="1">
      <alignment vertical="center"/>
    </xf>
    <xf numFmtId="38" fontId="6" fillId="0" borderId="10" xfId="52" applyFont="1" applyBorder="1" applyAlignment="1">
      <alignment horizontal="center" vertical="center"/>
    </xf>
    <xf numFmtId="38" fontId="6" fillId="0" borderId="12" xfId="52" applyFont="1" applyBorder="1" applyAlignment="1">
      <alignment horizontal="center" vertical="center"/>
    </xf>
    <xf numFmtId="38" fontId="6" fillId="0" borderId="84" xfId="52" applyFont="1" applyBorder="1" applyAlignment="1">
      <alignment horizontal="center" vertical="center"/>
    </xf>
    <xf numFmtId="38" fontId="6" fillId="0" borderId="85" xfId="52" applyFont="1" applyBorder="1" applyAlignment="1">
      <alignment horizontal="right" vertical="center"/>
    </xf>
    <xf numFmtId="197" fontId="2" fillId="0" borderId="86" xfId="52" applyNumberFormat="1" applyFont="1" applyBorder="1" applyAlignment="1">
      <alignment horizontal="center" vertical="center"/>
    </xf>
    <xf numFmtId="197" fontId="2" fillId="0" borderId="87" xfId="52" applyNumberFormat="1" applyFont="1" applyBorder="1" applyAlignment="1">
      <alignment horizontal="center" vertical="center"/>
    </xf>
    <xf numFmtId="197" fontId="2" fillId="0" borderId="88" xfId="52" applyNumberFormat="1" applyFont="1" applyBorder="1" applyAlignment="1">
      <alignment horizontal="center" vertical="center"/>
    </xf>
    <xf numFmtId="197" fontId="2" fillId="0" borderId="68" xfId="52" applyNumberFormat="1" applyFont="1" applyBorder="1" applyAlignment="1">
      <alignment horizontal="center" vertical="center"/>
    </xf>
    <xf numFmtId="197" fontId="2" fillId="0" borderId="86" xfId="52" applyNumberFormat="1" applyFont="1" applyBorder="1" applyAlignment="1">
      <alignment horizontal="right" vertical="center"/>
    </xf>
    <xf numFmtId="197" fontId="2" fillId="0" borderId="89" xfId="52" applyNumberFormat="1" applyFont="1" applyBorder="1" applyAlignment="1">
      <alignment horizontal="right" vertical="center"/>
    </xf>
    <xf numFmtId="197" fontId="2" fillId="0" borderId="86" xfId="52" applyNumberFormat="1" applyFont="1" applyBorder="1" applyAlignment="1">
      <alignment vertical="center"/>
    </xf>
    <xf numFmtId="197" fontId="2" fillId="0" borderId="87" xfId="52" applyNumberFormat="1" applyFont="1" applyBorder="1" applyAlignment="1">
      <alignment vertical="center"/>
    </xf>
    <xf numFmtId="197" fontId="2" fillId="0" borderId="88" xfId="52" applyNumberFormat="1" applyFont="1" applyBorder="1" applyAlignment="1">
      <alignment vertical="center"/>
    </xf>
    <xf numFmtId="197" fontId="2" fillId="0" borderId="87" xfId="52" applyNumberFormat="1" applyFont="1" applyBorder="1" applyAlignment="1">
      <alignment horizontal="right" vertical="center"/>
    </xf>
    <xf numFmtId="197" fontId="2" fillId="0" borderId="88" xfId="52" applyNumberFormat="1" applyFont="1" applyBorder="1" applyAlignment="1">
      <alignment horizontal="right" vertical="center"/>
    </xf>
    <xf numFmtId="197" fontId="2" fillId="0" borderId="90" xfId="52" applyNumberFormat="1" applyFont="1" applyBorder="1" applyAlignment="1">
      <alignment horizontal="center" vertical="center"/>
    </xf>
    <xf numFmtId="38" fontId="6" fillId="0" borderId="22" xfId="52" applyFont="1" applyBorder="1" applyAlignment="1">
      <alignment horizontal="right" vertical="center"/>
    </xf>
    <xf numFmtId="197" fontId="2" fillId="0" borderId="10" xfId="52" applyNumberFormat="1" applyFont="1" applyBorder="1" applyAlignment="1">
      <alignment horizontal="center" vertical="center"/>
    </xf>
    <xf numFmtId="197" fontId="2" fillId="0" borderId="84" xfId="52" applyNumberFormat="1" applyFont="1" applyBorder="1" applyAlignment="1">
      <alignment horizontal="center" vertical="center"/>
    </xf>
    <xf numFmtId="197" fontId="2" fillId="0" borderId="12" xfId="52" applyNumberFormat="1" applyFont="1" applyBorder="1" applyAlignment="1">
      <alignment horizontal="center" vertical="center"/>
    </xf>
    <xf numFmtId="197" fontId="2" fillId="0" borderId="10" xfId="52" applyNumberFormat="1" applyFont="1" applyBorder="1" applyAlignment="1">
      <alignment horizontal="right" vertical="center"/>
    </xf>
    <xf numFmtId="197" fontId="2" fillId="0" borderId="49" xfId="52" applyNumberFormat="1" applyFont="1" applyBorder="1" applyAlignment="1">
      <alignment horizontal="right" vertical="center"/>
    </xf>
    <xf numFmtId="197" fontId="2" fillId="0" borderId="10" xfId="52" applyNumberFormat="1" applyFont="1" applyBorder="1" applyAlignment="1">
      <alignment vertical="center"/>
    </xf>
    <xf numFmtId="197" fontId="2" fillId="0" borderId="84" xfId="52" applyNumberFormat="1" applyFont="1" applyBorder="1" applyAlignment="1">
      <alignment vertical="center"/>
    </xf>
    <xf numFmtId="197" fontId="2" fillId="0" borderId="12" xfId="52" applyNumberFormat="1" applyFont="1" applyBorder="1" applyAlignment="1">
      <alignment vertical="center"/>
    </xf>
    <xf numFmtId="197" fontId="2" fillId="0" borderId="84" xfId="52" applyNumberFormat="1" applyFont="1" applyBorder="1" applyAlignment="1">
      <alignment horizontal="right" vertical="center"/>
    </xf>
    <xf numFmtId="197" fontId="2" fillId="0" borderId="12" xfId="52" applyNumberFormat="1" applyFont="1" applyBorder="1" applyAlignment="1">
      <alignment horizontal="right" vertical="center"/>
    </xf>
    <xf numFmtId="197" fontId="2" fillId="0" borderId="23" xfId="52" applyNumberFormat="1" applyFont="1" applyBorder="1" applyAlignment="1">
      <alignment horizontal="right" vertical="center"/>
    </xf>
    <xf numFmtId="197" fontId="2" fillId="0" borderId="10" xfId="52" applyNumberFormat="1" applyFont="1" applyBorder="1" applyAlignment="1" applyProtection="1">
      <alignment horizontal="center" vertical="center"/>
      <protection locked="0"/>
    </xf>
    <xf numFmtId="197" fontId="2" fillId="0" borderId="40" xfId="52" applyNumberFormat="1" applyFont="1" applyBorder="1" applyAlignment="1">
      <alignment horizontal="right" vertical="center"/>
    </xf>
    <xf numFmtId="197" fontId="2" fillId="0" borderId="91" xfId="52" applyNumberFormat="1" applyFont="1" applyBorder="1" applyAlignment="1">
      <alignment horizontal="right" vertical="center"/>
    </xf>
    <xf numFmtId="197" fontId="2" fillId="0" borderId="92" xfId="52" applyNumberFormat="1" applyFont="1" applyBorder="1" applyAlignment="1">
      <alignment horizontal="right" vertical="center"/>
    </xf>
    <xf numFmtId="197" fontId="2" fillId="0" borderId="68" xfId="52" applyNumberFormat="1" applyFont="1" applyBorder="1" applyAlignment="1">
      <alignment horizontal="right" vertical="center"/>
    </xf>
    <xf numFmtId="197" fontId="2" fillId="0" borderId="93" xfId="52" applyNumberFormat="1" applyFont="1" applyBorder="1" applyAlignment="1">
      <alignment horizontal="right" vertical="center"/>
    </xf>
    <xf numFmtId="197" fontId="2" fillId="0" borderId="94" xfId="52" applyNumberFormat="1" applyFont="1" applyBorder="1" applyAlignment="1">
      <alignment horizontal="right" vertical="center"/>
    </xf>
    <xf numFmtId="197" fontId="2" fillId="0" borderId="68" xfId="52" applyNumberFormat="1" applyFont="1" applyBorder="1" applyAlignment="1">
      <alignment vertical="center"/>
    </xf>
    <xf numFmtId="197" fontId="2" fillId="0" borderId="93" xfId="52" applyNumberFormat="1" applyFont="1" applyBorder="1" applyAlignment="1">
      <alignment vertical="center"/>
    </xf>
    <xf numFmtId="197" fontId="2" fillId="0" borderId="94" xfId="52" applyNumberFormat="1" applyFont="1" applyBorder="1" applyAlignment="1">
      <alignment vertical="center"/>
    </xf>
    <xf numFmtId="197" fontId="2" fillId="0" borderId="95" xfId="52" applyNumberFormat="1" applyFont="1" applyBorder="1" applyAlignment="1">
      <alignment horizontal="right" vertical="center"/>
    </xf>
    <xf numFmtId="38" fontId="6" fillId="0" borderId="25" xfId="52" applyFont="1" applyBorder="1" applyAlignment="1">
      <alignment horizontal="right" vertical="center"/>
    </xf>
    <xf numFmtId="197" fontId="2" fillId="0" borderId="81" xfId="52" applyNumberFormat="1" applyFont="1" applyBorder="1" applyAlignment="1">
      <alignment horizontal="right" vertical="center"/>
    </xf>
    <xf numFmtId="197" fontId="2" fillId="0" borderId="96" xfId="52" applyNumberFormat="1" applyFont="1" applyBorder="1" applyAlignment="1">
      <alignment horizontal="right" vertical="center"/>
    </xf>
    <xf numFmtId="197" fontId="2" fillId="0" borderId="97" xfId="52" applyNumberFormat="1" applyFont="1" applyBorder="1" applyAlignment="1">
      <alignment horizontal="right" vertical="center"/>
    </xf>
    <xf numFmtId="197" fontId="2" fillId="0" borderId="98" xfId="52" applyNumberFormat="1" applyFont="1" applyBorder="1" applyAlignment="1">
      <alignment horizontal="right" vertical="center"/>
    </xf>
    <xf numFmtId="197" fontId="2" fillId="0" borderId="81" xfId="52" applyNumberFormat="1" applyFont="1" applyBorder="1" applyAlignment="1">
      <alignment vertical="center"/>
    </xf>
    <xf numFmtId="197" fontId="2" fillId="0" borderId="96" xfId="52" applyNumberFormat="1" applyFont="1" applyBorder="1" applyAlignment="1">
      <alignment vertical="center"/>
    </xf>
    <xf numFmtId="197" fontId="2" fillId="0" borderId="97" xfId="52" applyNumberFormat="1" applyFont="1" applyBorder="1" applyAlignment="1">
      <alignment vertical="center"/>
    </xf>
    <xf numFmtId="197" fontId="2" fillId="0" borderId="83" xfId="52" applyNumberFormat="1" applyFont="1" applyBorder="1" applyAlignment="1">
      <alignment horizontal="right" vertical="center"/>
    </xf>
    <xf numFmtId="38" fontId="0" fillId="0" borderId="0" xfId="52" applyFont="1" applyBorder="1" applyAlignment="1">
      <alignment horizontal="right" vertical="center"/>
    </xf>
    <xf numFmtId="38" fontId="9" fillId="0" borderId="0" xfId="52" applyFont="1" applyBorder="1" applyAlignment="1">
      <alignment horizontal="right" vertical="center"/>
    </xf>
    <xf numFmtId="49" fontId="0" fillId="0" borderId="0" xfId="52" applyNumberFormat="1" applyFont="1" applyAlignment="1" quotePrefix="1">
      <alignment horizontal="center" vertical="center"/>
    </xf>
    <xf numFmtId="38" fontId="10" fillId="0" borderId="0" xfId="52" applyFont="1" applyAlignment="1">
      <alignment vertical="center"/>
    </xf>
    <xf numFmtId="38" fontId="9" fillId="0" borderId="0" xfId="52" applyFont="1" applyBorder="1" applyAlignment="1">
      <alignment vertical="center"/>
    </xf>
    <xf numFmtId="0" fontId="9" fillId="0" borderId="0" xfId="64" applyFont="1" applyAlignment="1">
      <alignment vertical="center"/>
      <protection/>
    </xf>
    <xf numFmtId="0" fontId="6" fillId="0" borderId="84" xfId="0" applyFont="1" applyBorder="1" applyAlignment="1">
      <alignment horizontal="center" vertical="center"/>
    </xf>
    <xf numFmtId="0" fontId="6" fillId="0" borderId="99" xfId="0" applyFont="1" applyBorder="1" applyAlignment="1">
      <alignment horizontal="center" vertical="center"/>
    </xf>
    <xf numFmtId="0" fontId="0" fillId="0" borderId="100" xfId="0" applyFont="1" applyBorder="1" applyAlignment="1">
      <alignment horizontal="center" vertical="center"/>
    </xf>
    <xf numFmtId="202" fontId="2" fillId="0" borderId="101" xfId="0" applyNumberFormat="1" applyFont="1" applyBorder="1" applyAlignment="1">
      <alignment vertical="center"/>
    </xf>
    <xf numFmtId="202" fontId="2" fillId="0" borderId="102" xfId="0" applyNumberFormat="1" applyFont="1" applyBorder="1" applyAlignment="1">
      <alignment vertical="center"/>
    </xf>
    <xf numFmtId="202" fontId="2" fillId="0" borderId="103" xfId="0" applyNumberFormat="1" applyFont="1" applyBorder="1" applyAlignment="1">
      <alignment vertical="center"/>
    </xf>
    <xf numFmtId="202" fontId="2" fillId="0" borderId="104" xfId="0" applyNumberFormat="1" applyFont="1" applyBorder="1" applyAlignment="1">
      <alignment vertical="center"/>
    </xf>
    <xf numFmtId="202" fontId="2" fillId="0" borderId="105" xfId="0" applyNumberFormat="1" applyFont="1" applyBorder="1" applyAlignment="1">
      <alignment vertical="center"/>
    </xf>
    <xf numFmtId="202" fontId="2" fillId="0" borderId="106" xfId="0" applyNumberFormat="1" applyFont="1" applyBorder="1" applyAlignment="1">
      <alignment vertical="center"/>
    </xf>
    <xf numFmtId="202" fontId="2" fillId="0" borderId="107" xfId="0" applyNumberFormat="1" applyFont="1" applyBorder="1" applyAlignment="1">
      <alignment vertical="center"/>
    </xf>
    <xf numFmtId="202" fontId="2" fillId="0" borderId="108" xfId="0" applyNumberFormat="1" applyFont="1" applyBorder="1" applyAlignment="1">
      <alignment vertical="center"/>
    </xf>
    <xf numFmtId="0" fontId="0" fillId="0" borderId="77" xfId="0" applyFont="1" applyBorder="1" applyAlignment="1">
      <alignment horizontal="center" vertical="center"/>
    </xf>
    <xf numFmtId="202" fontId="2" fillId="0" borderId="56" xfId="0" applyNumberFormat="1" applyFont="1" applyBorder="1" applyAlignment="1">
      <alignment vertical="center"/>
    </xf>
    <xf numFmtId="202" fontId="2" fillId="0" borderId="109" xfId="0" applyNumberFormat="1" applyFont="1" applyBorder="1" applyAlignment="1">
      <alignment vertical="center"/>
    </xf>
    <xf numFmtId="202" fontId="2" fillId="0" borderId="110" xfId="0" applyNumberFormat="1" applyFont="1" applyBorder="1" applyAlignment="1">
      <alignment vertical="center"/>
    </xf>
    <xf numFmtId="202" fontId="2" fillId="0" borderId="58" xfId="0" applyNumberFormat="1" applyFont="1" applyBorder="1" applyAlignment="1">
      <alignment vertical="center"/>
    </xf>
    <xf numFmtId="202" fontId="2" fillId="0" borderId="111" xfId="0" applyNumberFormat="1" applyFont="1" applyBorder="1" applyAlignment="1">
      <alignment vertical="center"/>
    </xf>
    <xf numFmtId="202" fontId="2" fillId="0" borderId="112" xfId="0" applyNumberFormat="1" applyFont="1" applyBorder="1" applyAlignment="1">
      <alignment vertical="center"/>
    </xf>
    <xf numFmtId="202" fontId="2" fillId="0" borderId="113" xfId="0" applyNumberFormat="1" applyFont="1" applyBorder="1" applyAlignment="1">
      <alignment vertical="center"/>
    </xf>
    <xf numFmtId="202" fontId="2" fillId="0" borderId="114" xfId="0" applyNumberFormat="1" applyFont="1" applyBorder="1" applyAlignment="1">
      <alignment vertical="center"/>
    </xf>
    <xf numFmtId="202" fontId="2" fillId="0" borderId="115" xfId="0" applyNumberFormat="1" applyFont="1" applyBorder="1" applyAlignment="1">
      <alignment vertical="center"/>
    </xf>
    <xf numFmtId="0" fontId="0" fillId="0" borderId="116" xfId="0" applyFont="1" applyBorder="1" applyAlignment="1">
      <alignment horizontal="center" vertical="center"/>
    </xf>
    <xf numFmtId="202" fontId="2" fillId="0" borderId="117" xfId="0" applyNumberFormat="1" applyFont="1" applyBorder="1" applyAlignment="1">
      <alignment vertical="center"/>
    </xf>
    <xf numFmtId="202" fontId="2" fillId="0" borderId="118" xfId="0" applyNumberFormat="1" applyFont="1" applyBorder="1" applyAlignment="1">
      <alignment vertical="center"/>
    </xf>
    <xf numFmtId="202" fontId="2" fillId="0" borderId="119" xfId="0" applyNumberFormat="1" applyFont="1" applyBorder="1" applyAlignment="1">
      <alignment vertical="center"/>
    </xf>
    <xf numFmtId="202" fontId="2" fillId="0" borderId="120" xfId="0" applyNumberFormat="1" applyFont="1" applyBorder="1" applyAlignment="1">
      <alignment vertical="center"/>
    </xf>
    <xf numFmtId="0" fontId="6" fillId="0" borderId="46" xfId="0" applyFont="1" applyBorder="1" applyAlignment="1">
      <alignment horizontal="center" vertical="center"/>
    </xf>
    <xf numFmtId="202" fontId="12" fillId="0" borderId="121" xfId="0" applyNumberFormat="1" applyFont="1" applyBorder="1" applyAlignment="1">
      <alignment vertical="center"/>
    </xf>
    <xf numFmtId="202" fontId="12" fillId="0" borderId="122" xfId="0" applyNumberFormat="1" applyFont="1" applyBorder="1" applyAlignment="1">
      <alignment vertical="center"/>
    </xf>
    <xf numFmtId="202" fontId="12" fillId="0" borderId="123" xfId="0" applyNumberFormat="1" applyFont="1" applyBorder="1" applyAlignment="1">
      <alignment vertical="center"/>
    </xf>
    <xf numFmtId="202" fontId="12" fillId="0" borderId="47" xfId="0" applyNumberFormat="1" applyFont="1" applyBorder="1" applyAlignment="1">
      <alignment vertical="center"/>
    </xf>
    <xf numFmtId="202" fontId="12" fillId="0" borderId="124" xfId="0" applyNumberFormat="1" applyFont="1" applyBorder="1" applyAlignment="1">
      <alignment vertical="center"/>
    </xf>
    <xf numFmtId="202" fontId="12" fillId="0" borderId="125" xfId="0" applyNumberFormat="1" applyFont="1" applyBorder="1" applyAlignment="1">
      <alignment vertical="center"/>
    </xf>
    <xf numFmtId="0" fontId="0" fillId="0" borderId="126" xfId="0" applyFont="1" applyBorder="1" applyAlignment="1">
      <alignment horizontal="center" vertical="center"/>
    </xf>
    <xf numFmtId="202" fontId="2" fillId="0" borderId="127" xfId="0" applyNumberFormat="1" applyFont="1" applyBorder="1" applyAlignment="1">
      <alignment vertical="center"/>
    </xf>
    <xf numFmtId="202" fontId="2" fillId="0" borderId="128" xfId="0" applyNumberFormat="1" applyFont="1" applyBorder="1" applyAlignment="1">
      <alignment vertical="center"/>
    </xf>
    <xf numFmtId="202" fontId="2" fillId="0" borderId="129" xfId="0" applyNumberFormat="1" applyFont="1" applyBorder="1" applyAlignment="1">
      <alignment vertical="center"/>
    </xf>
    <xf numFmtId="202" fontId="2" fillId="0" borderId="130" xfId="0" applyNumberFormat="1" applyFont="1" applyBorder="1" applyAlignment="1">
      <alignment vertical="center"/>
    </xf>
    <xf numFmtId="202" fontId="2" fillId="0" borderId="131" xfId="0" applyNumberFormat="1" applyFont="1" applyBorder="1" applyAlignment="1">
      <alignment vertical="center"/>
    </xf>
    <xf numFmtId="202" fontId="2" fillId="0" borderId="132" xfId="0" applyNumberFormat="1" applyFont="1" applyBorder="1" applyAlignment="1">
      <alignment vertical="center"/>
    </xf>
    <xf numFmtId="202" fontId="2" fillId="0" borderId="133" xfId="0" applyNumberFormat="1" applyFont="1" applyBorder="1" applyAlignment="1">
      <alignment vertical="center"/>
    </xf>
    <xf numFmtId="202" fontId="2" fillId="0" borderId="133" xfId="52" applyNumberFormat="1" applyFont="1" applyBorder="1" applyAlignment="1">
      <alignment vertical="center"/>
    </xf>
    <xf numFmtId="202" fontId="2" fillId="0" borderId="134" xfId="0" applyNumberFormat="1" applyFont="1" applyBorder="1" applyAlignment="1">
      <alignment vertical="center"/>
    </xf>
    <xf numFmtId="202" fontId="2" fillId="0" borderId="135" xfId="0" applyNumberFormat="1" applyFont="1" applyBorder="1" applyAlignment="1">
      <alignment vertical="center"/>
    </xf>
    <xf numFmtId="202" fontId="2" fillId="0" borderId="113" xfId="52" applyNumberFormat="1" applyFont="1" applyBorder="1" applyAlignment="1">
      <alignment vertical="center"/>
    </xf>
    <xf numFmtId="0" fontId="6" fillId="0" borderId="46" xfId="0" applyFont="1" applyBorder="1" applyAlignment="1">
      <alignment horizontal="center" vertical="center" shrinkToFit="1"/>
    </xf>
    <xf numFmtId="202" fontId="2" fillId="0" borderId="111" xfId="52" applyNumberFormat="1" applyFont="1" applyBorder="1" applyAlignment="1">
      <alignment vertical="center"/>
    </xf>
    <xf numFmtId="202" fontId="2" fillId="0" borderId="111" xfId="0" applyNumberFormat="1" applyFont="1" applyBorder="1" applyAlignment="1">
      <alignment horizontal="right" vertical="center"/>
    </xf>
    <xf numFmtId="0" fontId="6" fillId="0" borderId="136" xfId="0" applyFont="1" applyBorder="1" applyAlignment="1">
      <alignment horizontal="center" vertical="center"/>
    </xf>
    <xf numFmtId="202" fontId="2" fillId="0" borderId="137" xfId="0" applyNumberFormat="1" applyFont="1" applyBorder="1" applyAlignment="1">
      <alignment vertical="center"/>
    </xf>
    <xf numFmtId="202" fontId="2" fillId="0" borderId="138" xfId="0" applyNumberFormat="1" applyFont="1" applyBorder="1" applyAlignment="1">
      <alignment vertical="center"/>
    </xf>
    <xf numFmtId="202" fontId="2" fillId="0" borderId="139" xfId="0" applyNumberFormat="1" applyFont="1" applyBorder="1" applyAlignment="1">
      <alignment vertical="center"/>
    </xf>
    <xf numFmtId="202" fontId="2" fillId="0" borderId="140" xfId="0" applyNumberFormat="1" applyFont="1" applyBorder="1" applyAlignment="1">
      <alignment vertical="center"/>
    </xf>
    <xf numFmtId="202" fontId="2" fillId="0" borderId="141" xfId="0" applyNumberFormat="1" applyFont="1" applyBorder="1" applyAlignment="1">
      <alignment vertical="center"/>
    </xf>
    <xf numFmtId="202" fontId="2" fillId="0" borderId="142" xfId="0" applyNumberFormat="1" applyFont="1" applyBorder="1" applyAlignment="1">
      <alignment vertical="center"/>
    </xf>
    <xf numFmtId="0" fontId="6" fillId="0" borderId="143" xfId="0" applyFont="1" applyBorder="1" applyAlignment="1">
      <alignment horizontal="center" vertical="center"/>
    </xf>
    <xf numFmtId="202" fontId="2" fillId="0" borderId="82" xfId="0" applyNumberFormat="1" applyFont="1" applyBorder="1" applyAlignment="1">
      <alignment vertical="center"/>
    </xf>
    <xf numFmtId="202" fontId="2" fillId="0" borderId="144" xfId="0" applyNumberFormat="1" applyFont="1" applyBorder="1" applyAlignment="1">
      <alignment vertical="center"/>
    </xf>
    <xf numFmtId="202" fontId="2" fillId="0" borderId="145" xfId="0" applyNumberFormat="1" applyFont="1" applyBorder="1" applyAlignment="1">
      <alignment vertical="center"/>
    </xf>
    <xf numFmtId="202" fontId="2" fillId="0" borderId="69" xfId="0" applyNumberFormat="1" applyFont="1" applyBorder="1" applyAlignment="1">
      <alignment vertical="center"/>
    </xf>
    <xf numFmtId="202" fontId="2" fillId="0" borderId="146" xfId="0" applyNumberFormat="1" applyFont="1" applyBorder="1" applyAlignment="1">
      <alignment vertical="center"/>
    </xf>
    <xf numFmtId="202" fontId="2" fillId="0" borderId="147" xfId="0" applyNumberFormat="1" applyFont="1" applyBorder="1" applyAlignment="1">
      <alignment vertical="center"/>
    </xf>
    <xf numFmtId="0" fontId="71" fillId="0" borderId="40" xfId="0" applyFont="1" applyBorder="1" applyAlignment="1">
      <alignment horizontal="center" vertical="center"/>
    </xf>
    <xf numFmtId="0" fontId="71" fillId="0" borderId="41" xfId="0" applyFont="1" applyBorder="1" applyAlignment="1">
      <alignment horizontal="center" vertical="center"/>
    </xf>
    <xf numFmtId="0" fontId="77" fillId="0" borderId="86" xfId="0" applyFont="1" applyBorder="1" applyAlignment="1">
      <alignment horizontal="right" vertical="center"/>
    </xf>
    <xf numFmtId="0" fontId="77" fillId="0" borderId="90" xfId="0" applyFont="1" applyBorder="1" applyAlignment="1">
      <alignment horizontal="right" vertical="center"/>
    </xf>
    <xf numFmtId="38" fontId="74" fillId="0" borderId="10" xfId="49" applyFont="1" applyBorder="1" applyAlignment="1">
      <alignment vertical="center"/>
    </xf>
    <xf numFmtId="208" fontId="74" fillId="0" borderId="10" xfId="49" applyNumberFormat="1" applyFont="1" applyBorder="1" applyAlignment="1">
      <alignment vertical="center"/>
    </xf>
    <xf numFmtId="178" fontId="74" fillId="0" borderId="10" xfId="49" applyNumberFormat="1" applyFont="1" applyBorder="1" applyAlignment="1">
      <alignment vertical="center"/>
    </xf>
    <xf numFmtId="40" fontId="74" fillId="0" borderId="10" xfId="49" applyNumberFormat="1" applyFont="1" applyBorder="1" applyAlignment="1">
      <alignment vertical="center"/>
    </xf>
    <xf numFmtId="178" fontId="74" fillId="0" borderId="148" xfId="0" applyNumberFormat="1" applyFont="1" applyBorder="1" applyAlignment="1">
      <alignment vertical="center"/>
    </xf>
    <xf numFmtId="178" fontId="74" fillId="0" borderId="149" xfId="0" applyNumberFormat="1" applyFont="1" applyBorder="1" applyAlignment="1">
      <alignment vertical="center"/>
    </xf>
    <xf numFmtId="38" fontId="74" fillId="0" borderId="81" xfId="49" applyFont="1" applyBorder="1" applyAlignment="1">
      <alignment vertical="center"/>
    </xf>
    <xf numFmtId="208" fontId="74" fillId="0" borderId="81" xfId="49" applyNumberFormat="1" applyFont="1" applyBorder="1" applyAlignment="1">
      <alignment vertical="center"/>
    </xf>
    <xf numFmtId="178" fontId="74" fillId="0" borderId="81" xfId="49" applyNumberFormat="1" applyFont="1" applyBorder="1" applyAlignment="1">
      <alignment vertical="center"/>
    </xf>
    <xf numFmtId="40" fontId="74" fillId="0" borderId="81" xfId="49" applyNumberFormat="1" applyFont="1" applyBorder="1" applyAlignment="1">
      <alignment vertical="center"/>
    </xf>
    <xf numFmtId="178" fontId="74" fillId="0" borderId="150" xfId="0" applyNumberFormat="1" applyFont="1" applyBorder="1" applyAlignment="1">
      <alignment vertical="center"/>
    </xf>
    <xf numFmtId="0" fontId="71" fillId="0" borderId="33" xfId="0" applyFont="1" applyBorder="1" applyAlignment="1">
      <alignment vertical="center"/>
    </xf>
    <xf numFmtId="0" fontId="74" fillId="0" borderId="0" xfId="0" applyFont="1" applyAlignment="1">
      <alignment horizontal="right" vertical="center"/>
    </xf>
    <xf numFmtId="0" fontId="76" fillId="0" borderId="23" xfId="0" applyFont="1" applyBorder="1" applyAlignment="1">
      <alignment horizontal="center" vertical="center"/>
    </xf>
    <xf numFmtId="0" fontId="76" fillId="0" borderId="22" xfId="0" applyFont="1" applyBorder="1" applyAlignment="1">
      <alignment horizontal="center" vertical="center"/>
    </xf>
    <xf numFmtId="38" fontId="78" fillId="0" borderId="10" xfId="49" applyFont="1" applyBorder="1" applyAlignment="1">
      <alignment vertical="center"/>
    </xf>
    <xf numFmtId="38" fontId="78" fillId="0" borderId="23" xfId="49" applyFont="1" applyBorder="1" applyAlignment="1">
      <alignment vertical="center"/>
    </xf>
    <xf numFmtId="38" fontId="74" fillId="0" borderId="13" xfId="49" applyFont="1" applyBorder="1" applyAlignment="1">
      <alignment horizontal="right" vertical="center"/>
    </xf>
    <xf numFmtId="38" fontId="74" fillId="0" borderId="36" xfId="49" applyFont="1" applyBorder="1" applyAlignment="1">
      <alignment horizontal="right" vertical="center"/>
    </xf>
    <xf numFmtId="38" fontId="74" fillId="0" borderId="113" xfId="49" applyFont="1" applyBorder="1" applyAlignment="1">
      <alignment vertical="center"/>
    </xf>
    <xf numFmtId="38" fontId="74" fillId="0" borderId="113" xfId="49" applyFont="1" applyBorder="1" applyAlignment="1">
      <alignment horizontal="right" vertical="center"/>
    </xf>
    <xf numFmtId="38" fontId="74" fillId="0" borderId="151" xfId="49" applyFont="1" applyBorder="1" applyAlignment="1">
      <alignment vertical="center"/>
    </xf>
    <xf numFmtId="38" fontId="74" fillId="0" borderId="69" xfId="49" applyFont="1" applyBorder="1" applyAlignment="1">
      <alignment vertical="center"/>
    </xf>
    <xf numFmtId="38" fontId="74" fillId="0" borderId="152" xfId="49" applyFont="1" applyBorder="1" applyAlignment="1">
      <alignment vertical="center"/>
    </xf>
    <xf numFmtId="0" fontId="71" fillId="0" borderId="35" xfId="0" applyFont="1" applyBorder="1" applyAlignment="1">
      <alignment horizontal="center" vertical="center"/>
    </xf>
    <xf numFmtId="0" fontId="71" fillId="0" borderId="153" xfId="0" applyFont="1" applyBorder="1" applyAlignment="1">
      <alignment horizontal="center" vertical="center"/>
    </xf>
    <xf numFmtId="0" fontId="71" fillId="0" borderId="143" xfId="0" applyFont="1" applyBorder="1" applyAlignment="1">
      <alignment horizontal="center" vertical="center"/>
    </xf>
    <xf numFmtId="0" fontId="16" fillId="0" borderId="0" xfId="0" applyFont="1" applyAlignment="1">
      <alignment vertical="center"/>
    </xf>
    <xf numFmtId="38" fontId="6" fillId="0" borderId="70" xfId="52" applyFont="1" applyBorder="1" applyAlignment="1">
      <alignment horizontal="center" vertical="center"/>
    </xf>
    <xf numFmtId="197" fontId="2" fillId="0" borderId="70" xfId="52" applyNumberFormat="1" applyFont="1" applyBorder="1" applyAlignment="1">
      <alignment vertical="center"/>
    </xf>
    <xf numFmtId="0" fontId="7" fillId="0" borderId="0" xfId="63" applyFont="1" applyAlignment="1">
      <alignment horizontal="left" vertical="center"/>
      <protection/>
    </xf>
    <xf numFmtId="0" fontId="7" fillId="0" borderId="0" xfId="63" applyFont="1" applyAlignment="1">
      <alignment horizontal="right" vertical="center"/>
      <protection/>
    </xf>
    <xf numFmtId="38" fontId="21" fillId="0" borderId="0" xfId="52" applyFont="1" applyAlignment="1">
      <alignment vertical="center"/>
    </xf>
    <xf numFmtId="38" fontId="22" fillId="0" borderId="0" xfId="52" applyFont="1" applyAlignment="1">
      <alignment vertical="center"/>
    </xf>
    <xf numFmtId="0" fontId="16" fillId="0" borderId="0" xfId="0" applyFont="1" applyAlignment="1">
      <alignment/>
    </xf>
    <xf numFmtId="38" fontId="2" fillId="0" borderId="154" xfId="51" applyFont="1" applyBorder="1" applyAlignment="1">
      <alignment horizontal="right" vertical="center"/>
    </xf>
    <xf numFmtId="38" fontId="2" fillId="0" borderId="155" xfId="51" applyFont="1" applyBorder="1" applyAlignment="1">
      <alignment horizontal="right" vertical="center"/>
    </xf>
    <xf numFmtId="176" fontId="2" fillId="0" borderId="22" xfId="51" applyNumberFormat="1" applyFont="1" applyBorder="1" applyAlignment="1">
      <alignment horizontal="right" vertical="center"/>
    </xf>
    <xf numFmtId="38" fontId="2" fillId="0" borderId="22" xfId="51" applyFont="1" applyBorder="1" applyAlignment="1">
      <alignment horizontal="right" vertical="center"/>
    </xf>
    <xf numFmtId="207" fontId="2" fillId="0" borderId="22" xfId="51" applyNumberFormat="1" applyFont="1" applyFill="1" applyBorder="1" applyAlignment="1">
      <alignment horizontal="right" vertical="center"/>
    </xf>
    <xf numFmtId="177" fontId="2" fillId="0" borderId="143" xfId="51" applyNumberFormat="1" applyFont="1" applyFill="1" applyBorder="1" applyAlignment="1">
      <alignment horizontal="right" vertical="center"/>
    </xf>
    <xf numFmtId="190" fontId="2" fillId="0" borderId="156" xfId="51" applyNumberFormat="1" applyFont="1" applyBorder="1" applyAlignment="1">
      <alignment horizontal="right" vertical="center"/>
    </xf>
    <xf numFmtId="190" fontId="2" fillId="0" borderId="154" xfId="51" applyNumberFormat="1" applyFont="1" applyBorder="1" applyAlignment="1">
      <alignment horizontal="right" vertical="center"/>
    </xf>
    <xf numFmtId="190" fontId="2" fillId="0" borderId="77" xfId="51" applyNumberFormat="1" applyFont="1" applyBorder="1" applyAlignment="1">
      <alignment horizontal="right" vertical="center"/>
    </xf>
    <xf numFmtId="190" fontId="2" fillId="0" borderId="155" xfId="51" applyNumberFormat="1" applyFont="1" applyBorder="1" applyAlignment="1">
      <alignment horizontal="right" vertical="center"/>
    </xf>
    <xf numFmtId="190" fontId="2" fillId="0" borderId="25" xfId="51" applyNumberFormat="1" applyFont="1" applyBorder="1" applyAlignment="1">
      <alignment horizontal="right" vertical="center"/>
    </xf>
    <xf numFmtId="0" fontId="10" fillId="0" borderId="0" xfId="64" applyFont="1" applyAlignment="1">
      <alignment vertical="center"/>
      <protection/>
    </xf>
    <xf numFmtId="202" fontId="2" fillId="0" borderId="157" xfId="0" applyNumberFormat="1" applyFont="1" applyBorder="1" applyAlignment="1">
      <alignment vertical="center"/>
    </xf>
    <xf numFmtId="202" fontId="2" fillId="0" borderId="158" xfId="0" applyNumberFormat="1" applyFont="1" applyBorder="1" applyAlignment="1">
      <alignment vertical="center"/>
    </xf>
    <xf numFmtId="202" fontId="2" fillId="0" borderId="159" xfId="0" applyNumberFormat="1" applyFont="1" applyBorder="1" applyAlignment="1">
      <alignment vertical="center"/>
    </xf>
    <xf numFmtId="202" fontId="2" fillId="0" borderId="160" xfId="0" applyNumberFormat="1" applyFont="1" applyBorder="1" applyAlignment="1">
      <alignment vertical="center"/>
    </xf>
    <xf numFmtId="202" fontId="2" fillId="0" borderId="35" xfId="0" applyNumberFormat="1" applyFont="1" applyBorder="1" applyAlignment="1">
      <alignment vertical="center"/>
    </xf>
    <xf numFmtId="202" fontId="2" fillId="0" borderId="153" xfId="0" applyNumberFormat="1" applyFont="1" applyBorder="1" applyAlignment="1">
      <alignment vertical="center"/>
    </xf>
    <xf numFmtId="202" fontId="12" fillId="0" borderId="46" xfId="0" applyNumberFormat="1" applyFont="1" applyBorder="1" applyAlignment="1">
      <alignment vertical="center"/>
    </xf>
    <xf numFmtId="202" fontId="2" fillId="0" borderId="161" xfId="0" applyNumberFormat="1" applyFont="1" applyBorder="1" applyAlignment="1">
      <alignment vertical="center"/>
    </xf>
    <xf numFmtId="202" fontId="2" fillId="0" borderId="136" xfId="0" applyNumberFormat="1" applyFont="1" applyBorder="1" applyAlignment="1">
      <alignment vertical="center"/>
    </xf>
    <xf numFmtId="202" fontId="2" fillId="0" borderId="143" xfId="0" applyNumberFormat="1" applyFont="1" applyBorder="1" applyAlignment="1">
      <alignment vertical="center"/>
    </xf>
    <xf numFmtId="38" fontId="2" fillId="0" borderId="28" xfId="49" applyFont="1" applyFill="1" applyBorder="1" applyAlignment="1">
      <alignment vertical="center"/>
    </xf>
    <xf numFmtId="38" fontId="2" fillId="0" borderId="29" xfId="49" applyFont="1" applyFill="1" applyBorder="1" applyAlignment="1">
      <alignment vertical="center"/>
    </xf>
    <xf numFmtId="38" fontId="2" fillId="0" borderId="162" xfId="49" applyFont="1" applyFill="1" applyBorder="1" applyAlignment="1">
      <alignment vertical="center"/>
    </xf>
    <xf numFmtId="38" fontId="2" fillId="0" borderId="163" xfId="49" applyFont="1" applyFill="1" applyBorder="1" applyAlignment="1">
      <alignment vertical="center"/>
    </xf>
    <xf numFmtId="38" fontId="2" fillId="0" borderId="68" xfId="49" applyFont="1" applyFill="1" applyBorder="1" applyAlignment="1" applyProtection="1">
      <alignment horizontal="right" vertical="center"/>
      <protection/>
    </xf>
    <xf numFmtId="38" fontId="2" fillId="0" borderId="41" xfId="49" applyFont="1" applyFill="1" applyBorder="1" applyAlignment="1" applyProtection="1">
      <alignment horizontal="right" vertical="center"/>
      <protection/>
    </xf>
    <xf numFmtId="38" fontId="2" fillId="0" borderId="81" xfId="49" applyFont="1" applyFill="1" applyBorder="1" applyAlignment="1" applyProtection="1">
      <alignment horizontal="right" vertical="center"/>
      <protection/>
    </xf>
    <xf numFmtId="38" fontId="2" fillId="0" borderId="83" xfId="49" applyFont="1" applyFill="1" applyBorder="1" applyAlignment="1" applyProtection="1">
      <alignment horizontal="right" vertical="center"/>
      <protection/>
    </xf>
    <xf numFmtId="38" fontId="6" fillId="0" borderId="19" xfId="51" applyFont="1" applyBorder="1" applyAlignment="1">
      <alignment horizontal="center" vertical="center"/>
    </xf>
    <xf numFmtId="38" fontId="6" fillId="0" borderId="22" xfId="51" applyFont="1" applyBorder="1" applyAlignment="1">
      <alignment horizontal="center" vertical="center"/>
    </xf>
    <xf numFmtId="38" fontId="6" fillId="0" borderId="20" xfId="51" applyFont="1" applyBorder="1" applyAlignment="1">
      <alignment horizontal="center" vertical="center" shrinkToFit="1"/>
    </xf>
    <xf numFmtId="38" fontId="6" fillId="0" borderId="21" xfId="51" applyFont="1" applyBorder="1" applyAlignment="1">
      <alignment horizontal="center" vertical="center" shrinkToFit="1"/>
    </xf>
    <xf numFmtId="38" fontId="15" fillId="0" borderId="33" xfId="51" applyFont="1" applyBorder="1" applyAlignment="1">
      <alignment horizontal="right" vertical="center"/>
    </xf>
    <xf numFmtId="38" fontId="79" fillId="0" borderId="0" xfId="51" applyFont="1" applyAlignment="1">
      <alignment horizontal="left" vertical="center" shrinkToFit="1"/>
    </xf>
    <xf numFmtId="38" fontId="6" fillId="0" borderId="72" xfId="51" applyFont="1" applyBorder="1" applyAlignment="1">
      <alignment horizontal="center" vertical="center" shrinkToFit="1"/>
    </xf>
    <xf numFmtId="0" fontId="80" fillId="0" borderId="0" xfId="63" applyFont="1" applyAlignment="1">
      <alignment horizontal="right" vertical="center"/>
      <protection/>
    </xf>
    <xf numFmtId="0" fontId="81" fillId="0" borderId="0" xfId="63" applyFont="1" applyAlignment="1">
      <alignment horizontal="right" vertical="center"/>
      <protection/>
    </xf>
    <xf numFmtId="38" fontId="6" fillId="0" borderId="71" xfId="51" applyFont="1" applyBorder="1" applyAlignment="1">
      <alignment horizontal="center" vertical="center"/>
    </xf>
    <xf numFmtId="38" fontId="6" fillId="0" borderId="65" xfId="51" applyFont="1" applyBorder="1" applyAlignment="1">
      <alignment horizontal="center" vertical="center"/>
    </xf>
    <xf numFmtId="38" fontId="6" fillId="0" borderId="164" xfId="51" applyFont="1" applyBorder="1" applyAlignment="1">
      <alignment horizontal="center" vertical="center" shrinkToFit="1"/>
    </xf>
    <xf numFmtId="38" fontId="6" fillId="0" borderId="19" xfId="51" applyFont="1" applyBorder="1" applyAlignment="1">
      <alignment horizontal="center" vertical="center" shrinkToFit="1"/>
    </xf>
    <xf numFmtId="38" fontId="0" fillId="0" borderId="34" xfId="52" applyFont="1" applyBorder="1" applyAlignment="1">
      <alignment horizontal="right" vertical="center"/>
    </xf>
    <xf numFmtId="38" fontId="6" fillId="0" borderId="49" xfId="52" applyFont="1" applyBorder="1" applyAlignment="1">
      <alignment horizontal="center" vertical="center"/>
    </xf>
    <xf numFmtId="38" fontId="6" fillId="0" borderId="165" xfId="52" applyFont="1" applyBorder="1" applyAlignment="1">
      <alignment horizontal="center" vertical="center"/>
    </xf>
    <xf numFmtId="38" fontId="6" fillId="0" borderId="32" xfId="52" applyFont="1" applyBorder="1" applyAlignment="1">
      <alignment horizontal="center" vertical="center"/>
    </xf>
    <xf numFmtId="38" fontId="11" fillId="0" borderId="0" xfId="52" applyFont="1" applyAlignment="1">
      <alignment horizontal="right" vertical="center"/>
    </xf>
    <xf numFmtId="38" fontId="7" fillId="0" borderId="0" xfId="52" applyFont="1" applyAlignment="1">
      <alignment horizontal="right" vertical="center"/>
    </xf>
    <xf numFmtId="38" fontId="6" fillId="0" borderId="10" xfId="52" applyFont="1" applyBorder="1" applyAlignment="1">
      <alignment horizontal="center" vertical="center"/>
    </xf>
    <xf numFmtId="38" fontId="6" fillId="0" borderId="166" xfId="52" applyFont="1" applyBorder="1" applyAlignment="1">
      <alignment horizontal="center" vertical="center"/>
    </xf>
    <xf numFmtId="38" fontId="6" fillId="0" borderId="167" xfId="52" applyFont="1" applyBorder="1" applyAlignment="1">
      <alignment horizontal="center" vertical="center"/>
    </xf>
    <xf numFmtId="38" fontId="6" fillId="0" borderId="12" xfId="52" applyFont="1" applyBorder="1" applyAlignment="1">
      <alignment horizontal="center" vertical="center"/>
    </xf>
    <xf numFmtId="38" fontId="6" fillId="0" borderId="164" xfId="52" applyFont="1" applyBorder="1" applyAlignment="1">
      <alignment horizontal="center" vertical="center"/>
    </xf>
    <xf numFmtId="38" fontId="6" fillId="0" borderId="168" xfId="52" applyFont="1" applyBorder="1" applyAlignment="1">
      <alignment horizontal="center" vertical="center"/>
    </xf>
    <xf numFmtId="38" fontId="6" fillId="0" borderId="72" xfId="52" applyFont="1" applyBorder="1" applyAlignment="1">
      <alignment horizontal="center" vertical="center"/>
    </xf>
    <xf numFmtId="38" fontId="6" fillId="0" borderId="40" xfId="52" applyFont="1" applyBorder="1" applyAlignment="1">
      <alignment horizontal="center" vertical="center"/>
    </xf>
    <xf numFmtId="38" fontId="6" fillId="0" borderId="86" xfId="52" applyFont="1" applyBorder="1" applyAlignment="1">
      <alignment horizontal="center" vertical="center"/>
    </xf>
    <xf numFmtId="38" fontId="6" fillId="0" borderId="23" xfId="52" applyFont="1" applyBorder="1" applyAlignment="1">
      <alignment horizontal="center" vertical="center"/>
    </xf>
    <xf numFmtId="38" fontId="6" fillId="0" borderId="156" xfId="52" applyFont="1" applyBorder="1" applyAlignment="1">
      <alignment horizontal="center" vertical="center"/>
    </xf>
    <xf numFmtId="38" fontId="6" fillId="0" borderId="85" xfId="52" applyFont="1" applyBorder="1" applyAlignment="1">
      <alignment horizontal="center" vertical="center"/>
    </xf>
    <xf numFmtId="38" fontId="6" fillId="0" borderId="169" xfId="52" applyFont="1" applyBorder="1" applyAlignment="1">
      <alignment horizontal="center" vertical="center"/>
    </xf>
    <xf numFmtId="38" fontId="6" fillId="0" borderId="20" xfId="52" applyFont="1" applyBorder="1" applyAlignment="1">
      <alignment horizontal="center" vertical="center"/>
    </xf>
    <xf numFmtId="38" fontId="6" fillId="0" borderId="170" xfId="52" applyFont="1" applyBorder="1" applyAlignment="1">
      <alignment horizontal="center" vertical="center"/>
    </xf>
    <xf numFmtId="38" fontId="23" fillId="0" borderId="33" xfId="52" applyFont="1" applyBorder="1" applyAlignment="1">
      <alignment horizontal="right" vertical="center"/>
    </xf>
    <xf numFmtId="0" fontId="6" fillId="0" borderId="20" xfId="0" applyFont="1" applyBorder="1" applyAlignment="1">
      <alignment horizontal="center" vertical="center"/>
    </xf>
    <xf numFmtId="0" fontId="6" fillId="0" borderId="164" xfId="0" applyFont="1" applyBorder="1" applyAlignment="1">
      <alignment horizontal="center" vertical="center"/>
    </xf>
    <xf numFmtId="0" fontId="6" fillId="0" borderId="21" xfId="0" applyFont="1" applyBorder="1" applyAlignment="1">
      <alignment horizontal="center" vertical="center"/>
    </xf>
    <xf numFmtId="0" fontId="6" fillId="0" borderId="156" xfId="0" applyFont="1" applyBorder="1" applyAlignment="1">
      <alignment horizontal="center" vertical="center"/>
    </xf>
    <xf numFmtId="0" fontId="6" fillId="0" borderId="169" xfId="0" applyFont="1" applyBorder="1" applyAlignment="1">
      <alignment horizontal="center" vertical="center"/>
    </xf>
    <xf numFmtId="0" fontId="6" fillId="0" borderId="72" xfId="0" applyFont="1" applyBorder="1" applyAlignment="1">
      <alignment horizontal="center" vertical="center"/>
    </xf>
    <xf numFmtId="0" fontId="6" fillId="0" borderId="19" xfId="0" applyFont="1" applyBorder="1" applyAlignment="1">
      <alignment horizontal="center" vertical="center"/>
    </xf>
    <xf numFmtId="38" fontId="12" fillId="0" borderId="171" xfId="49" applyFont="1" applyFill="1" applyBorder="1" applyAlignment="1" applyProtection="1">
      <alignment horizontal="center" vertical="center"/>
      <protection/>
    </xf>
    <xf numFmtId="38" fontId="12" fillId="0" borderId="172" xfId="49" applyFont="1" applyFill="1" applyBorder="1" applyAlignment="1" applyProtection="1">
      <alignment horizontal="center" vertical="center"/>
      <protection/>
    </xf>
    <xf numFmtId="38" fontId="12" fillId="0" borderId="173" xfId="49" applyFont="1" applyFill="1" applyBorder="1" applyAlignment="1" applyProtection="1">
      <alignment horizontal="center" vertical="center"/>
      <protection/>
    </xf>
    <xf numFmtId="38" fontId="12" fillId="0" borderId="174" xfId="49" applyFont="1" applyFill="1" applyBorder="1" applyAlignment="1" applyProtection="1">
      <alignment horizontal="center" vertical="center"/>
      <protection/>
    </xf>
    <xf numFmtId="38" fontId="12" fillId="0" borderId="175" xfId="49" applyFont="1" applyFill="1" applyBorder="1" applyAlignment="1" applyProtection="1">
      <alignment horizontal="center" vertical="center"/>
      <protection/>
    </xf>
    <xf numFmtId="0" fontId="12" fillId="0" borderId="176" xfId="0" applyFont="1" applyBorder="1" applyAlignment="1">
      <alignment horizontal="center" vertical="center"/>
    </xf>
    <xf numFmtId="0" fontId="12" fillId="0" borderId="177" xfId="0" applyFont="1" applyBorder="1" applyAlignment="1">
      <alignment horizontal="center" vertical="center"/>
    </xf>
    <xf numFmtId="0" fontId="4" fillId="0" borderId="0" xfId="0" applyFont="1" applyAlignment="1">
      <alignment horizontal="left" vertical="top" wrapText="1" shrinkToFit="1"/>
    </xf>
    <xf numFmtId="0" fontId="71" fillId="0" borderId="178" xfId="0" applyFont="1" applyBorder="1" applyAlignment="1">
      <alignment horizontal="center" vertical="center"/>
    </xf>
    <xf numFmtId="0" fontId="71" fillId="0" borderId="75" xfId="0" applyFont="1" applyBorder="1" applyAlignment="1">
      <alignment horizontal="center" vertical="center"/>
    </xf>
    <xf numFmtId="0" fontId="71" fillId="0" borderId="179" xfId="0" applyFont="1" applyBorder="1" applyAlignment="1">
      <alignment horizontal="center" vertical="center"/>
    </xf>
    <xf numFmtId="0" fontId="71" fillId="0" borderId="70" xfId="0" applyFont="1" applyBorder="1" applyAlignment="1">
      <alignment horizontal="center" vertical="center"/>
    </xf>
    <xf numFmtId="0" fontId="71" fillId="0" borderId="180" xfId="0" applyFont="1" applyBorder="1" applyAlignment="1">
      <alignment horizontal="center" vertical="center"/>
    </xf>
    <xf numFmtId="0" fontId="71" fillId="0" borderId="181" xfId="0" applyFont="1" applyBorder="1" applyAlignment="1">
      <alignment horizontal="center" vertical="center"/>
    </xf>
    <xf numFmtId="0" fontId="71" fillId="0" borderId="164" xfId="0" applyFont="1" applyBorder="1" applyAlignment="1">
      <alignment horizontal="center" vertical="center"/>
    </xf>
    <xf numFmtId="0" fontId="71" fillId="0" borderId="168" xfId="0" applyFont="1" applyBorder="1" applyAlignment="1">
      <alignment horizontal="center" vertical="center"/>
    </xf>
    <xf numFmtId="0" fontId="71" fillId="0" borderId="72" xfId="0" applyFont="1" applyBorder="1" applyAlignment="1">
      <alignment horizontal="center" vertical="center"/>
    </xf>
    <xf numFmtId="0" fontId="71" fillId="0" borderId="170" xfId="0" applyFont="1" applyBorder="1" applyAlignment="1">
      <alignment horizontal="center" vertical="center"/>
    </xf>
    <xf numFmtId="0" fontId="71" fillId="0" borderId="182" xfId="0" applyFont="1" applyBorder="1" applyAlignment="1">
      <alignment horizontal="center" vertical="center"/>
    </xf>
    <xf numFmtId="0" fontId="71" fillId="0" borderId="32" xfId="0" applyFont="1" applyBorder="1" applyAlignment="1">
      <alignment horizontal="center" vertical="center"/>
    </xf>
    <xf numFmtId="0" fontId="71" fillId="0" borderId="183" xfId="0" applyFont="1" applyBorder="1" applyAlignment="1">
      <alignment horizontal="center" vertical="center"/>
    </xf>
    <xf numFmtId="0" fontId="71" fillId="0" borderId="79" xfId="0" applyFont="1" applyBorder="1" applyAlignment="1">
      <alignment horizontal="center" vertical="center"/>
    </xf>
    <xf numFmtId="0" fontId="74" fillId="0" borderId="0" xfId="0" applyFont="1" applyAlignment="1">
      <alignment horizontal="left" vertical="center" shrinkToFit="1"/>
    </xf>
    <xf numFmtId="0" fontId="76" fillId="0" borderId="19" xfId="0" applyFont="1" applyBorder="1" applyAlignment="1">
      <alignment horizontal="center" vertical="center"/>
    </xf>
    <xf numFmtId="0" fontId="76" fillId="0" borderId="22" xfId="0" applyFont="1" applyBorder="1" applyAlignment="1">
      <alignment horizontal="center" vertical="center"/>
    </xf>
    <xf numFmtId="0" fontId="76" fillId="0" borderId="20" xfId="0" applyFont="1" applyBorder="1" applyAlignment="1">
      <alignment horizontal="center" vertical="center"/>
    </xf>
    <xf numFmtId="0" fontId="76" fillId="0" borderId="21"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 7"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333333"/>
                </a:solidFill>
                <a:latin typeface="ＭＳ Ｐゴシック"/>
                <a:ea typeface="ＭＳ Ｐゴシック"/>
                <a:cs typeface="ＭＳ Ｐゴシック"/>
              </a:rPr>
              <a:t>令和２年国勢調査　人口、世帯数の推移</a:t>
            </a:r>
            <a:r>
              <a:rPr lang="en-US" cap="none" sz="1400" b="1" i="0" u="none" baseline="0">
                <a:solidFill>
                  <a:srgbClr val="333333"/>
                </a:solidFill>
              </a:rPr>
              <a:t> </a:t>
            </a:r>
          </a:p>
        </c:rich>
      </c:tx>
      <c:layout>
        <c:manualLayout>
          <c:xMode val="factor"/>
          <c:yMode val="factor"/>
          <c:x val="-0.00175"/>
          <c:y val="-0.013"/>
        </c:manualLayout>
      </c:layout>
      <c:spPr>
        <a:noFill/>
        <a:ln>
          <a:noFill/>
        </a:ln>
      </c:spPr>
    </c:title>
    <c:plotArea>
      <c:layout>
        <c:manualLayout>
          <c:xMode val="edge"/>
          <c:yMode val="edge"/>
          <c:x val="0.00425"/>
          <c:y val="0.145"/>
          <c:w val="0.98725"/>
          <c:h val="0.85125"/>
        </c:manualLayout>
      </c:layout>
      <c:barChart>
        <c:barDir val="col"/>
        <c:grouping val="clustered"/>
        <c:varyColors val="0"/>
        <c:ser>
          <c:idx val="0"/>
          <c:order val="0"/>
          <c:tx>
            <c:v>人口</c:v>
          </c:tx>
          <c:spPr>
            <a:solidFill>
              <a:srgbClr val="5B9B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国調人口'!$B$8:$B$20</c:f>
              <c:strCache>
                <c:ptCount val="13"/>
                <c:pt idx="0">
                  <c:v>昭和３５年</c:v>
                </c:pt>
                <c:pt idx="1">
                  <c:v>４０年</c:v>
                </c:pt>
                <c:pt idx="2">
                  <c:v>４５年</c:v>
                </c:pt>
                <c:pt idx="3">
                  <c:v>５０年</c:v>
                </c:pt>
                <c:pt idx="4">
                  <c:v>５５年</c:v>
                </c:pt>
                <c:pt idx="5">
                  <c:v>６０年</c:v>
                </c:pt>
                <c:pt idx="6">
                  <c:v>平成　２年</c:v>
                </c:pt>
                <c:pt idx="7">
                  <c:v>７年</c:v>
                </c:pt>
                <c:pt idx="8">
                  <c:v>１２年</c:v>
                </c:pt>
                <c:pt idx="9">
                  <c:v>１７年</c:v>
                </c:pt>
                <c:pt idx="10">
                  <c:v>２２年</c:v>
                </c:pt>
                <c:pt idx="11">
                  <c:v>２７年</c:v>
                </c:pt>
                <c:pt idx="12">
                  <c:v>令和２年</c:v>
                </c:pt>
              </c:strCache>
            </c:strRef>
          </c:cat>
          <c:val>
            <c:numRef>
              <c:f>'[1]13 国調人口'!$C$8:$C$20</c:f>
              <c:numCache>
                <c:ptCount val="13"/>
                <c:pt idx="0">
                  <c:v>105590</c:v>
                </c:pt>
                <c:pt idx="1">
                  <c:v>117846</c:v>
                </c:pt>
                <c:pt idx="2">
                  <c:v>130997</c:v>
                </c:pt>
                <c:pt idx="3">
                  <c:v>147016</c:v>
                </c:pt>
                <c:pt idx="4">
                  <c:v>157084</c:v>
                </c:pt>
                <c:pt idx="5">
                  <c:v>162922</c:v>
                </c:pt>
                <c:pt idx="6">
                  <c:v>168796</c:v>
                </c:pt>
                <c:pt idx="7">
                  <c:v>172509</c:v>
                </c:pt>
                <c:pt idx="8">
                  <c:v>176698</c:v>
                </c:pt>
                <c:pt idx="9">
                  <c:v>181444</c:v>
                </c:pt>
                <c:pt idx="10">
                  <c:v>181928</c:v>
                </c:pt>
                <c:pt idx="11">
                  <c:v>182436</c:v>
                </c:pt>
                <c:pt idx="12">
                  <c:v>184661</c:v>
                </c:pt>
              </c:numCache>
            </c:numRef>
          </c:val>
        </c:ser>
        <c:gapWidth val="247"/>
        <c:axId val="16811468"/>
        <c:axId val="17085485"/>
      </c:barChart>
      <c:lineChart>
        <c:grouping val="standard"/>
        <c:varyColors val="0"/>
        <c:ser>
          <c:idx val="1"/>
          <c:order val="1"/>
          <c:tx>
            <c:v>世帯数</c:v>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000000"/>
                </a:solidFill>
              </a:ln>
            </c:spPr>
          </c:marker>
          <c:cat>
            <c:strRef>
              <c:f>'[1]13 国調人口'!$B$8:$B$20</c:f>
              <c:strCache>
                <c:ptCount val="13"/>
                <c:pt idx="0">
                  <c:v>昭和３５年</c:v>
                </c:pt>
                <c:pt idx="1">
                  <c:v>４０年</c:v>
                </c:pt>
                <c:pt idx="2">
                  <c:v>４５年</c:v>
                </c:pt>
                <c:pt idx="3">
                  <c:v>５０年</c:v>
                </c:pt>
                <c:pt idx="4">
                  <c:v>５５年</c:v>
                </c:pt>
                <c:pt idx="5">
                  <c:v>６０年</c:v>
                </c:pt>
                <c:pt idx="6">
                  <c:v>平成　２年</c:v>
                </c:pt>
                <c:pt idx="7">
                  <c:v>７年</c:v>
                </c:pt>
                <c:pt idx="8">
                  <c:v>１２年</c:v>
                </c:pt>
                <c:pt idx="9">
                  <c:v>１７年</c:v>
                </c:pt>
                <c:pt idx="10">
                  <c:v>２２年</c:v>
                </c:pt>
                <c:pt idx="11">
                  <c:v>２７年</c:v>
                </c:pt>
                <c:pt idx="12">
                  <c:v>令和２年</c:v>
                </c:pt>
              </c:strCache>
            </c:strRef>
          </c:cat>
          <c:val>
            <c:numRef>
              <c:f>'[1]13 国調人口'!$F$8:$F$20</c:f>
              <c:numCache>
                <c:ptCount val="13"/>
                <c:pt idx="0">
                  <c:v>21919</c:v>
                </c:pt>
                <c:pt idx="1">
                  <c:v>31658</c:v>
                </c:pt>
                <c:pt idx="2">
                  <c:v>31467</c:v>
                </c:pt>
                <c:pt idx="3">
                  <c:v>37098</c:v>
                </c:pt>
                <c:pt idx="4">
                  <c:v>41995</c:v>
                </c:pt>
                <c:pt idx="5">
                  <c:v>44147</c:v>
                </c:pt>
                <c:pt idx="6">
                  <c:v>48599</c:v>
                </c:pt>
                <c:pt idx="7">
                  <c:v>52556</c:v>
                </c:pt>
                <c:pt idx="8">
                  <c:v>56961</c:v>
                </c:pt>
                <c:pt idx="9">
                  <c:v>61777</c:v>
                </c:pt>
                <c:pt idx="10">
                  <c:v>64904</c:v>
                </c:pt>
                <c:pt idx="11">
                  <c:v>67976</c:v>
                </c:pt>
                <c:pt idx="12">
                  <c:v>72220</c:v>
                </c:pt>
              </c:numCache>
            </c:numRef>
          </c:val>
          <c:smooth val="0"/>
        </c:ser>
        <c:axId val="19551638"/>
        <c:axId val="41747015"/>
      </c:lineChart>
      <c:catAx>
        <c:axId val="1681146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ＭＳ Ｐゴシック"/>
                <a:ea typeface="ＭＳ Ｐゴシック"/>
                <a:cs typeface="ＭＳ Ｐゴシック"/>
              </a:defRPr>
            </a:pPr>
          </a:p>
        </c:txPr>
        <c:crossAx val="17085485"/>
        <c:crosses val="autoZero"/>
        <c:auto val="1"/>
        <c:lblOffset val="100"/>
        <c:tickLblSkip val="1"/>
        <c:noMultiLvlLbl val="0"/>
      </c:catAx>
      <c:valAx>
        <c:axId val="170854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16811468"/>
        <c:crossesAt val="1"/>
        <c:crossBetween val="between"/>
        <c:dispUnits/>
      </c:valAx>
      <c:catAx>
        <c:axId val="19551638"/>
        <c:scaling>
          <c:orientation val="minMax"/>
        </c:scaling>
        <c:axPos val="b"/>
        <c:delete val="1"/>
        <c:majorTickMark val="out"/>
        <c:minorTickMark val="none"/>
        <c:tickLblPos val="nextTo"/>
        <c:crossAx val="41747015"/>
        <c:crosses val="autoZero"/>
        <c:auto val="1"/>
        <c:lblOffset val="100"/>
        <c:tickLblSkip val="1"/>
        <c:noMultiLvlLbl val="0"/>
      </c:catAx>
      <c:valAx>
        <c:axId val="41747015"/>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19551638"/>
        <c:crosses val="max"/>
        <c:crossBetween val="between"/>
        <c:dispUnits/>
      </c:valAx>
      <c:spPr>
        <a:noFill/>
        <a:ln>
          <a:noFill/>
        </a:ln>
      </c:spPr>
    </c:plotArea>
    <c:legend>
      <c:legendPos val="t"/>
      <c:layout>
        <c:manualLayout>
          <c:xMode val="edge"/>
          <c:yMode val="edge"/>
          <c:x val="0.28125"/>
          <c:y val="0.09275"/>
          <c:w val="0.4375"/>
          <c:h val="0.049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ＭＳ Ｐゴシック"/>
                <a:ea typeface="ＭＳ Ｐゴシック"/>
                <a:cs typeface="ＭＳ Ｐゴシック"/>
              </a:rPr>
              <a:t>令和２年国勢調査　人口ピラミッド</a:t>
            </a:r>
          </a:p>
        </c:rich>
      </c:tx>
      <c:layout>
        <c:manualLayout>
          <c:xMode val="factor"/>
          <c:yMode val="factor"/>
          <c:x val="-0.0015"/>
          <c:y val="-0.01275"/>
        </c:manualLayout>
      </c:layout>
      <c:spPr>
        <a:noFill/>
        <a:ln>
          <a:noFill/>
        </a:ln>
      </c:spPr>
    </c:title>
    <c:plotArea>
      <c:layout>
        <c:manualLayout>
          <c:xMode val="edge"/>
          <c:yMode val="edge"/>
          <c:x val="0.0015"/>
          <c:y val="0.103"/>
          <c:w val="0.99825"/>
          <c:h val="0.834"/>
        </c:manualLayout>
      </c:layout>
      <c:barChart>
        <c:barDir val="bar"/>
        <c:grouping val="stacked"/>
        <c:varyColors val="0"/>
        <c:ser>
          <c:idx val="0"/>
          <c:order val="0"/>
          <c:tx>
            <c:v>男</c:v>
          </c:tx>
          <c:spPr>
            <a:solidFill>
              <a:srgbClr val="2E75B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国調人口'!$B$34:$B$54</c:f>
              <c:strCache>
                <c:ptCount val="21"/>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85～89歳</c:v>
                </c:pt>
                <c:pt idx="18">
                  <c:v>90～94歳</c:v>
                </c:pt>
                <c:pt idx="19">
                  <c:v>95～99歳</c:v>
                </c:pt>
                <c:pt idx="20">
                  <c:v>100歳以上</c:v>
                </c:pt>
              </c:strCache>
            </c:strRef>
          </c:cat>
          <c:val>
            <c:numRef>
              <c:f>'[1]13 国調人口'!$D$34:$D$54</c:f>
              <c:numCache>
                <c:ptCount val="21"/>
                <c:pt idx="0">
                  <c:v>-3891</c:v>
                </c:pt>
                <c:pt idx="1">
                  <c:v>-4418</c:v>
                </c:pt>
                <c:pt idx="2">
                  <c:v>-4560</c:v>
                </c:pt>
                <c:pt idx="3">
                  <c:v>-4679</c:v>
                </c:pt>
                <c:pt idx="4">
                  <c:v>-4625</c:v>
                </c:pt>
                <c:pt idx="5">
                  <c:v>-4951</c:v>
                </c:pt>
                <c:pt idx="6">
                  <c:v>-5331</c:v>
                </c:pt>
                <c:pt idx="7">
                  <c:v>-5790</c:v>
                </c:pt>
                <c:pt idx="8">
                  <c:v>-6421</c:v>
                </c:pt>
                <c:pt idx="9">
                  <c:v>-7850</c:v>
                </c:pt>
                <c:pt idx="10">
                  <c:v>-6420</c:v>
                </c:pt>
                <c:pt idx="11">
                  <c:v>-5540</c:v>
                </c:pt>
                <c:pt idx="12">
                  <c:v>-4972</c:v>
                </c:pt>
                <c:pt idx="13">
                  <c:v>-5193</c:v>
                </c:pt>
                <c:pt idx="14">
                  <c:v>-6062</c:v>
                </c:pt>
                <c:pt idx="15">
                  <c:v>-4699</c:v>
                </c:pt>
                <c:pt idx="16">
                  <c:v>-2958</c:v>
                </c:pt>
                <c:pt idx="17">
                  <c:v>-1714</c:v>
                </c:pt>
                <c:pt idx="18">
                  <c:v>-666</c:v>
                </c:pt>
                <c:pt idx="19">
                  <c:v>-111</c:v>
                </c:pt>
                <c:pt idx="20">
                  <c:v>-15</c:v>
                </c:pt>
              </c:numCache>
            </c:numRef>
          </c:val>
        </c:ser>
        <c:ser>
          <c:idx val="1"/>
          <c:order val="1"/>
          <c:tx>
            <c:v>女</c:v>
          </c:tx>
          <c:spPr>
            <a:solidFill>
              <a:srgbClr val="ED7D3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国調人口'!$B$34:$B$54</c:f>
              <c:strCache>
                <c:ptCount val="21"/>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85～89歳</c:v>
                </c:pt>
                <c:pt idx="18">
                  <c:v>90～94歳</c:v>
                </c:pt>
                <c:pt idx="19">
                  <c:v>95～99歳</c:v>
                </c:pt>
                <c:pt idx="20">
                  <c:v>100歳以上</c:v>
                </c:pt>
              </c:strCache>
            </c:strRef>
          </c:cat>
          <c:val>
            <c:numRef>
              <c:f>'[1]13 国調人口'!$E$34:$E$54</c:f>
              <c:numCache>
                <c:ptCount val="21"/>
                <c:pt idx="0">
                  <c:v>3739</c:v>
                </c:pt>
                <c:pt idx="1">
                  <c:v>4278</c:v>
                </c:pt>
                <c:pt idx="2">
                  <c:v>4452</c:v>
                </c:pt>
                <c:pt idx="3">
                  <c:v>4388</c:v>
                </c:pt>
                <c:pt idx="4">
                  <c:v>4322</c:v>
                </c:pt>
                <c:pt idx="5">
                  <c:v>4436</c:v>
                </c:pt>
                <c:pt idx="6">
                  <c:v>4728</c:v>
                </c:pt>
                <c:pt idx="7">
                  <c:v>5328</c:v>
                </c:pt>
                <c:pt idx="8">
                  <c:v>6001</c:v>
                </c:pt>
                <c:pt idx="9">
                  <c:v>7276</c:v>
                </c:pt>
                <c:pt idx="10">
                  <c:v>5886</c:v>
                </c:pt>
                <c:pt idx="11">
                  <c:v>5396</c:v>
                </c:pt>
                <c:pt idx="12">
                  <c:v>5102</c:v>
                </c:pt>
                <c:pt idx="13">
                  <c:v>5602</c:v>
                </c:pt>
                <c:pt idx="14">
                  <c:v>6851</c:v>
                </c:pt>
                <c:pt idx="15">
                  <c:v>5242</c:v>
                </c:pt>
                <c:pt idx="16">
                  <c:v>4208</c:v>
                </c:pt>
                <c:pt idx="17">
                  <c:v>2802</c:v>
                </c:pt>
                <c:pt idx="18">
                  <c:v>1558</c:v>
                </c:pt>
                <c:pt idx="19">
                  <c:v>474</c:v>
                </c:pt>
                <c:pt idx="20">
                  <c:v>82</c:v>
                </c:pt>
              </c:numCache>
            </c:numRef>
          </c:val>
        </c:ser>
        <c:overlap val="100"/>
        <c:gapWidth val="0"/>
        <c:axId val="40178816"/>
        <c:axId val="26065025"/>
      </c:barChart>
      <c:catAx>
        <c:axId val="40178816"/>
        <c:scaling>
          <c:orientation val="minMax"/>
        </c:scaling>
        <c:axPos val="l"/>
        <c:delete val="1"/>
        <c:majorTickMark val="out"/>
        <c:minorTickMark val="none"/>
        <c:tickLblPos val="nextTo"/>
        <c:crossAx val="26065025"/>
        <c:crosses val="autoZero"/>
        <c:auto val="1"/>
        <c:lblOffset val="100"/>
        <c:tickLblSkip val="1"/>
        <c:noMultiLvlLbl val="0"/>
      </c:catAx>
      <c:valAx>
        <c:axId val="26065025"/>
        <c:scaling>
          <c:orientation val="minMax"/>
          <c:max val="1000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0178816"/>
        <c:crossesAt val="1"/>
        <c:crossBetween val="between"/>
        <c:dispUnits/>
      </c:valAx>
      <c:spPr>
        <a:noFill/>
        <a:ln w="12700">
          <a:solidFill>
            <a:srgbClr val="0066CC"/>
          </a:solidFill>
        </a:ln>
      </c:spPr>
    </c:plotArea>
    <c:legend>
      <c:legendPos val="b"/>
      <c:layout>
        <c:manualLayout>
          <c:xMode val="edge"/>
          <c:yMode val="edge"/>
          <c:x val="0.428"/>
          <c:y val="0.93875"/>
          <c:w val="0.169"/>
          <c:h val="0.044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0.5885</cdr:x>
      <cdr:y>0.09125</cdr:y>
    </cdr:from>
    <cdr:to>
      <cdr:x>0.70925</cdr:x>
      <cdr:y>0.15525</cdr:y>
    </cdr:to>
    <cdr:sp>
      <cdr:nvSpPr>
        <cdr:cNvPr id="1" name="テキスト ボックス 7"/>
        <cdr:cNvSpPr txBox="1">
          <a:spLocks noChangeArrowheads="1"/>
        </cdr:cNvSpPr>
      </cdr:nvSpPr>
      <cdr:spPr>
        <a:xfrm>
          <a:off x="3409950" y="409575"/>
          <a:ext cx="704850" cy="285750"/>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世帯数</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0.89525</cdr:y>
    </cdr:from>
    <cdr:to>
      <cdr:x>0.08375</cdr:x>
      <cdr:y>0.94025</cdr:y>
    </cdr:to>
    <cdr:sp>
      <cdr:nvSpPr>
        <cdr:cNvPr id="1" name="テキスト ボックス 2"/>
        <cdr:cNvSpPr txBox="1">
          <a:spLocks noChangeArrowheads="1"/>
        </cdr:cNvSpPr>
      </cdr:nvSpPr>
      <cdr:spPr>
        <a:xfrm>
          <a:off x="0" y="4114800"/>
          <a:ext cx="523875" cy="20955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10,000</a:t>
          </a:r>
        </a:p>
      </cdr:txBody>
    </cdr:sp>
  </cdr:relSizeAnchor>
  <cdr:relSizeAnchor xmlns:cdr="http://schemas.openxmlformats.org/drawingml/2006/chartDrawing">
    <cdr:from>
      <cdr:x>0.096</cdr:x>
      <cdr:y>0.894</cdr:y>
    </cdr:from>
    <cdr:to>
      <cdr:x>0.1725</cdr:x>
      <cdr:y>0.9405</cdr:y>
    </cdr:to>
    <cdr:sp>
      <cdr:nvSpPr>
        <cdr:cNvPr id="2" name="テキスト ボックス 1"/>
        <cdr:cNvSpPr txBox="1">
          <a:spLocks noChangeArrowheads="1"/>
        </cdr:cNvSpPr>
      </cdr:nvSpPr>
      <cdr:spPr>
        <a:xfrm>
          <a:off x="581025" y="4105275"/>
          <a:ext cx="466725" cy="20955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8,000</a:t>
          </a:r>
        </a:p>
      </cdr:txBody>
    </cdr:sp>
  </cdr:relSizeAnchor>
  <cdr:relSizeAnchor xmlns:cdr="http://schemas.openxmlformats.org/drawingml/2006/chartDrawing">
    <cdr:from>
      <cdr:x>0.46725</cdr:x>
      <cdr:y>0.77275</cdr:y>
    </cdr:from>
    <cdr:to>
      <cdr:x>0.556</cdr:x>
      <cdr:y>0.8115</cdr:y>
    </cdr:to>
    <cdr:sp>
      <cdr:nvSpPr>
        <cdr:cNvPr id="3" name="テキスト ボックス 3"/>
        <cdr:cNvSpPr txBox="1">
          <a:spLocks noChangeArrowheads="1"/>
        </cdr:cNvSpPr>
      </cdr:nvSpPr>
      <cdr:spPr>
        <a:xfrm>
          <a:off x="2847975" y="3552825"/>
          <a:ext cx="542925" cy="180975"/>
        </a:xfrm>
        <a:prstGeom prst="rect">
          <a:avLst/>
        </a:prstGeom>
        <a:noFill/>
        <a:ln w="9525" cmpd="sng">
          <a:noFill/>
        </a:ln>
      </cdr:spPr>
      <cdr:txBody>
        <a:bodyPr vertOverflow="clip" wrap="square"/>
        <a:p>
          <a:pPr algn="l">
            <a:defRPr/>
          </a:pPr>
          <a:r>
            <a:rPr lang="en-US" cap="none" sz="800" b="0" i="0" u="none" baseline="0">
              <a:solidFill>
                <a:srgbClr val="000000"/>
              </a:solidFill>
            </a:rPr>
            <a:t>10~14</a:t>
          </a:r>
        </a:p>
      </cdr:txBody>
    </cdr:sp>
  </cdr:relSizeAnchor>
  <cdr:relSizeAnchor xmlns:cdr="http://schemas.openxmlformats.org/drawingml/2006/chartDrawing">
    <cdr:from>
      <cdr:x>0.46725</cdr:x>
      <cdr:y>0.7345</cdr:y>
    </cdr:from>
    <cdr:to>
      <cdr:x>0.555</cdr:x>
      <cdr:y>0.7735</cdr:y>
    </cdr:to>
    <cdr:sp>
      <cdr:nvSpPr>
        <cdr:cNvPr id="4" name="テキスト ボックス 3"/>
        <cdr:cNvSpPr txBox="1">
          <a:spLocks noChangeArrowheads="1"/>
        </cdr:cNvSpPr>
      </cdr:nvSpPr>
      <cdr:spPr>
        <a:xfrm>
          <a:off x="2847975" y="3371850"/>
          <a:ext cx="533400" cy="180975"/>
        </a:xfrm>
        <a:prstGeom prst="rect">
          <a:avLst/>
        </a:prstGeom>
        <a:noFill/>
        <a:ln w="9525" cmpd="sng">
          <a:noFill/>
        </a:ln>
      </cdr:spPr>
      <cdr:txBody>
        <a:bodyPr vertOverflow="clip" wrap="square"/>
        <a:p>
          <a:pPr algn="l">
            <a:defRPr/>
          </a:pPr>
          <a:r>
            <a:rPr lang="en-US" cap="none" sz="800" b="0" i="0" u="none" baseline="0">
              <a:solidFill>
                <a:srgbClr val="000000"/>
              </a:solidFill>
            </a:rPr>
            <a:t>15~19</a:t>
          </a:r>
        </a:p>
      </cdr:txBody>
    </cdr:sp>
  </cdr:relSizeAnchor>
  <cdr:relSizeAnchor xmlns:cdr="http://schemas.openxmlformats.org/drawingml/2006/chartDrawing">
    <cdr:from>
      <cdr:x>0.46825</cdr:x>
      <cdr:y>0.6965</cdr:y>
    </cdr:from>
    <cdr:to>
      <cdr:x>0.55325</cdr:x>
      <cdr:y>0.73925</cdr:y>
    </cdr:to>
    <cdr:sp>
      <cdr:nvSpPr>
        <cdr:cNvPr id="5" name="テキスト ボックス 3"/>
        <cdr:cNvSpPr txBox="1">
          <a:spLocks noChangeArrowheads="1"/>
        </cdr:cNvSpPr>
      </cdr:nvSpPr>
      <cdr:spPr>
        <a:xfrm>
          <a:off x="2857500" y="3200400"/>
          <a:ext cx="523875" cy="200025"/>
        </a:xfrm>
        <a:prstGeom prst="rect">
          <a:avLst/>
        </a:prstGeom>
        <a:noFill/>
        <a:ln w="9525" cmpd="sng">
          <a:noFill/>
        </a:ln>
      </cdr:spPr>
      <cdr:txBody>
        <a:bodyPr vertOverflow="clip" wrap="square"/>
        <a:p>
          <a:pPr algn="l">
            <a:defRPr/>
          </a:pPr>
          <a:r>
            <a:rPr lang="en-US" cap="none" sz="800" b="0" i="0" u="none" baseline="0">
              <a:solidFill>
                <a:srgbClr val="000000"/>
              </a:solidFill>
            </a:rPr>
            <a:t>20~24</a:t>
          </a:r>
        </a:p>
      </cdr:txBody>
    </cdr:sp>
  </cdr:relSizeAnchor>
  <cdr:relSizeAnchor xmlns:cdr="http://schemas.openxmlformats.org/drawingml/2006/chartDrawing">
    <cdr:from>
      <cdr:x>0.46725</cdr:x>
      <cdr:y>0.66</cdr:y>
    </cdr:from>
    <cdr:to>
      <cdr:x>0.555</cdr:x>
      <cdr:y>0.691</cdr:y>
    </cdr:to>
    <cdr:sp>
      <cdr:nvSpPr>
        <cdr:cNvPr id="6" name="テキスト ボックス 3"/>
        <cdr:cNvSpPr txBox="1">
          <a:spLocks noChangeArrowheads="1"/>
        </cdr:cNvSpPr>
      </cdr:nvSpPr>
      <cdr:spPr>
        <a:xfrm>
          <a:off x="2847975" y="3028950"/>
          <a:ext cx="533400" cy="142875"/>
        </a:xfrm>
        <a:prstGeom prst="rect">
          <a:avLst/>
        </a:prstGeom>
        <a:noFill/>
        <a:ln w="9525" cmpd="sng">
          <a:noFill/>
        </a:ln>
      </cdr:spPr>
      <cdr:txBody>
        <a:bodyPr vertOverflow="clip" wrap="square"/>
        <a:p>
          <a:pPr algn="l">
            <a:defRPr/>
          </a:pPr>
          <a:r>
            <a:rPr lang="en-US" cap="none" sz="800" b="0" i="0" u="none" baseline="0">
              <a:solidFill>
                <a:srgbClr val="000000"/>
              </a:solidFill>
            </a:rPr>
            <a:t>25~29</a:t>
          </a:r>
        </a:p>
      </cdr:txBody>
    </cdr:sp>
  </cdr:relSizeAnchor>
  <cdr:relSizeAnchor xmlns:cdr="http://schemas.openxmlformats.org/drawingml/2006/chartDrawing">
    <cdr:from>
      <cdr:x>0.46825</cdr:x>
      <cdr:y>0.6205</cdr:y>
    </cdr:from>
    <cdr:to>
      <cdr:x>0.558</cdr:x>
      <cdr:y>0.6615</cdr:y>
    </cdr:to>
    <cdr:sp>
      <cdr:nvSpPr>
        <cdr:cNvPr id="7" name="テキスト ボックス 3"/>
        <cdr:cNvSpPr txBox="1">
          <a:spLocks noChangeArrowheads="1"/>
        </cdr:cNvSpPr>
      </cdr:nvSpPr>
      <cdr:spPr>
        <a:xfrm>
          <a:off x="2857500" y="2847975"/>
          <a:ext cx="552450" cy="190500"/>
        </a:xfrm>
        <a:prstGeom prst="rect">
          <a:avLst/>
        </a:prstGeom>
        <a:noFill/>
        <a:ln w="9525" cmpd="sng">
          <a:noFill/>
        </a:ln>
      </cdr:spPr>
      <cdr:txBody>
        <a:bodyPr vertOverflow="clip" wrap="square"/>
        <a:p>
          <a:pPr algn="l">
            <a:defRPr/>
          </a:pPr>
          <a:r>
            <a:rPr lang="en-US" cap="none" sz="800" b="0" i="0" u="none" baseline="0">
              <a:solidFill>
                <a:srgbClr val="000000"/>
              </a:solidFill>
            </a:rPr>
            <a:t>30~34</a:t>
          </a:r>
        </a:p>
      </cdr:txBody>
    </cdr:sp>
  </cdr:relSizeAnchor>
  <cdr:relSizeAnchor xmlns:cdr="http://schemas.openxmlformats.org/drawingml/2006/chartDrawing">
    <cdr:from>
      <cdr:x>0.46525</cdr:x>
      <cdr:y>0.584</cdr:y>
    </cdr:from>
    <cdr:to>
      <cdr:x>0.556</cdr:x>
      <cdr:y>0.62525</cdr:y>
    </cdr:to>
    <cdr:sp>
      <cdr:nvSpPr>
        <cdr:cNvPr id="8" name="テキスト ボックス 3"/>
        <cdr:cNvSpPr txBox="1">
          <a:spLocks noChangeArrowheads="1"/>
        </cdr:cNvSpPr>
      </cdr:nvSpPr>
      <cdr:spPr>
        <a:xfrm>
          <a:off x="2838450" y="2686050"/>
          <a:ext cx="552450" cy="190500"/>
        </a:xfrm>
        <a:prstGeom prst="rect">
          <a:avLst/>
        </a:prstGeom>
        <a:noFill/>
        <a:ln w="9525" cmpd="sng">
          <a:noFill/>
        </a:ln>
      </cdr:spPr>
      <cdr:txBody>
        <a:bodyPr vertOverflow="clip" wrap="square"/>
        <a:p>
          <a:pPr algn="l">
            <a:defRPr/>
          </a:pPr>
          <a:r>
            <a:rPr lang="en-US" cap="none" sz="800" b="0" i="0" u="none" baseline="0">
              <a:solidFill>
                <a:srgbClr val="000000"/>
              </a:solidFill>
            </a:rPr>
            <a:t>35~39</a:t>
          </a:r>
        </a:p>
      </cdr:txBody>
    </cdr:sp>
  </cdr:relSizeAnchor>
  <cdr:relSizeAnchor xmlns:cdr="http://schemas.openxmlformats.org/drawingml/2006/chartDrawing">
    <cdr:from>
      <cdr:x>0.46525</cdr:x>
      <cdr:y>0.546</cdr:y>
    </cdr:from>
    <cdr:to>
      <cdr:x>0.5485</cdr:x>
      <cdr:y>0.587</cdr:y>
    </cdr:to>
    <cdr:sp>
      <cdr:nvSpPr>
        <cdr:cNvPr id="9" name="テキスト ボックス 3"/>
        <cdr:cNvSpPr txBox="1">
          <a:spLocks noChangeArrowheads="1"/>
        </cdr:cNvSpPr>
      </cdr:nvSpPr>
      <cdr:spPr>
        <a:xfrm>
          <a:off x="2838450" y="2505075"/>
          <a:ext cx="504825" cy="190500"/>
        </a:xfrm>
        <a:prstGeom prst="rect">
          <a:avLst/>
        </a:prstGeom>
        <a:noFill/>
        <a:ln w="9525" cmpd="sng">
          <a:noFill/>
        </a:ln>
      </cdr:spPr>
      <cdr:txBody>
        <a:bodyPr vertOverflow="clip" wrap="square"/>
        <a:p>
          <a:pPr algn="l">
            <a:defRPr/>
          </a:pPr>
          <a:r>
            <a:rPr lang="en-US" cap="none" sz="800" b="0" i="0" u="none" baseline="0">
              <a:solidFill>
                <a:srgbClr val="000000"/>
              </a:solidFill>
            </a:rPr>
            <a:t>40~44</a:t>
          </a:r>
        </a:p>
      </cdr:txBody>
    </cdr:sp>
  </cdr:relSizeAnchor>
  <cdr:relSizeAnchor xmlns:cdr="http://schemas.openxmlformats.org/drawingml/2006/chartDrawing">
    <cdr:from>
      <cdr:x>0.46725</cdr:x>
      <cdr:y>0.508</cdr:y>
    </cdr:from>
    <cdr:to>
      <cdr:x>0.55975</cdr:x>
      <cdr:y>0.56375</cdr:y>
    </cdr:to>
    <cdr:sp>
      <cdr:nvSpPr>
        <cdr:cNvPr id="10" name="テキスト ボックス 3"/>
        <cdr:cNvSpPr txBox="1">
          <a:spLocks noChangeArrowheads="1"/>
        </cdr:cNvSpPr>
      </cdr:nvSpPr>
      <cdr:spPr>
        <a:xfrm>
          <a:off x="2847975" y="2333625"/>
          <a:ext cx="561975" cy="257175"/>
        </a:xfrm>
        <a:prstGeom prst="rect">
          <a:avLst/>
        </a:prstGeom>
        <a:noFill/>
        <a:ln w="9525" cmpd="sng">
          <a:noFill/>
        </a:ln>
      </cdr:spPr>
      <cdr:txBody>
        <a:bodyPr vertOverflow="clip" wrap="square"/>
        <a:p>
          <a:pPr algn="l">
            <a:defRPr/>
          </a:pPr>
          <a:r>
            <a:rPr lang="en-US" cap="none" sz="800" b="0" i="0" u="none" baseline="0">
              <a:solidFill>
                <a:srgbClr val="000000"/>
              </a:solidFill>
            </a:rPr>
            <a:t>45~49</a:t>
          </a:r>
        </a:p>
      </cdr:txBody>
    </cdr:sp>
  </cdr:relSizeAnchor>
  <cdr:relSizeAnchor xmlns:cdr="http://schemas.openxmlformats.org/drawingml/2006/chartDrawing">
    <cdr:from>
      <cdr:x>0.46725</cdr:x>
      <cdr:y>0.47225</cdr:y>
    </cdr:from>
    <cdr:to>
      <cdr:x>0.55325</cdr:x>
      <cdr:y>0.50625</cdr:y>
    </cdr:to>
    <cdr:sp>
      <cdr:nvSpPr>
        <cdr:cNvPr id="11" name="テキスト ボックス 3"/>
        <cdr:cNvSpPr txBox="1">
          <a:spLocks noChangeArrowheads="1"/>
        </cdr:cNvSpPr>
      </cdr:nvSpPr>
      <cdr:spPr>
        <a:xfrm>
          <a:off x="2847975" y="2171700"/>
          <a:ext cx="523875" cy="152400"/>
        </a:xfrm>
        <a:prstGeom prst="rect">
          <a:avLst/>
        </a:prstGeom>
        <a:noFill/>
        <a:ln w="9525" cmpd="sng">
          <a:noFill/>
        </a:ln>
      </cdr:spPr>
      <cdr:txBody>
        <a:bodyPr vertOverflow="clip" wrap="square"/>
        <a:p>
          <a:pPr algn="l">
            <a:defRPr/>
          </a:pPr>
          <a:r>
            <a:rPr lang="en-US" cap="none" sz="800" b="0" i="0" u="none" baseline="0">
              <a:solidFill>
                <a:srgbClr val="000000"/>
              </a:solidFill>
            </a:rPr>
            <a:t>50~54</a:t>
          </a:r>
        </a:p>
      </cdr:txBody>
    </cdr:sp>
  </cdr:relSizeAnchor>
  <cdr:relSizeAnchor xmlns:cdr="http://schemas.openxmlformats.org/drawingml/2006/chartDrawing">
    <cdr:from>
      <cdr:x>0.46725</cdr:x>
      <cdr:y>0.43575</cdr:y>
    </cdr:from>
    <cdr:to>
      <cdr:x>0.5485</cdr:x>
      <cdr:y>0.47525</cdr:y>
    </cdr:to>
    <cdr:sp>
      <cdr:nvSpPr>
        <cdr:cNvPr id="12" name="テキスト ボックス 3"/>
        <cdr:cNvSpPr txBox="1">
          <a:spLocks noChangeArrowheads="1"/>
        </cdr:cNvSpPr>
      </cdr:nvSpPr>
      <cdr:spPr>
        <a:xfrm>
          <a:off x="2847975" y="2000250"/>
          <a:ext cx="495300" cy="180975"/>
        </a:xfrm>
        <a:prstGeom prst="rect">
          <a:avLst/>
        </a:prstGeom>
        <a:noFill/>
        <a:ln w="9525" cmpd="sng">
          <a:noFill/>
        </a:ln>
      </cdr:spPr>
      <cdr:txBody>
        <a:bodyPr vertOverflow="clip" wrap="square"/>
        <a:p>
          <a:pPr algn="l">
            <a:defRPr/>
          </a:pPr>
          <a:r>
            <a:rPr lang="en-US" cap="none" sz="800" b="0" i="0" u="none" baseline="0">
              <a:solidFill>
                <a:srgbClr val="000000"/>
              </a:solidFill>
            </a:rPr>
            <a:t>55~59</a:t>
          </a:r>
        </a:p>
      </cdr:txBody>
    </cdr:sp>
  </cdr:relSizeAnchor>
  <cdr:relSizeAnchor xmlns:cdr="http://schemas.openxmlformats.org/drawingml/2006/chartDrawing">
    <cdr:from>
      <cdr:x>0.46825</cdr:x>
      <cdr:y>0.39775</cdr:y>
    </cdr:from>
    <cdr:to>
      <cdr:x>0.56175</cdr:x>
      <cdr:y>0.435</cdr:y>
    </cdr:to>
    <cdr:sp>
      <cdr:nvSpPr>
        <cdr:cNvPr id="13" name="テキスト ボックス 3"/>
        <cdr:cNvSpPr txBox="1">
          <a:spLocks noChangeArrowheads="1"/>
        </cdr:cNvSpPr>
      </cdr:nvSpPr>
      <cdr:spPr>
        <a:xfrm>
          <a:off x="2857500" y="1828800"/>
          <a:ext cx="571500" cy="171450"/>
        </a:xfrm>
        <a:prstGeom prst="rect">
          <a:avLst/>
        </a:prstGeom>
        <a:noFill/>
        <a:ln w="9525" cmpd="sng">
          <a:noFill/>
        </a:ln>
      </cdr:spPr>
      <cdr:txBody>
        <a:bodyPr vertOverflow="clip" wrap="square"/>
        <a:p>
          <a:pPr algn="l">
            <a:defRPr/>
          </a:pPr>
          <a:r>
            <a:rPr lang="en-US" cap="none" sz="800" b="0" i="0" u="none" baseline="0">
              <a:solidFill>
                <a:srgbClr val="000000"/>
              </a:solidFill>
            </a:rPr>
            <a:t>60~64</a:t>
          </a:r>
        </a:p>
      </cdr:txBody>
    </cdr:sp>
  </cdr:relSizeAnchor>
  <cdr:relSizeAnchor xmlns:cdr="http://schemas.openxmlformats.org/drawingml/2006/chartDrawing">
    <cdr:from>
      <cdr:x>0.46725</cdr:x>
      <cdr:y>0.35975</cdr:y>
    </cdr:from>
    <cdr:to>
      <cdr:x>0.5485</cdr:x>
      <cdr:y>0.3985</cdr:y>
    </cdr:to>
    <cdr:sp>
      <cdr:nvSpPr>
        <cdr:cNvPr id="14" name="テキスト ボックス 3"/>
        <cdr:cNvSpPr txBox="1">
          <a:spLocks noChangeArrowheads="1"/>
        </cdr:cNvSpPr>
      </cdr:nvSpPr>
      <cdr:spPr>
        <a:xfrm>
          <a:off x="2847975" y="1647825"/>
          <a:ext cx="495300" cy="180975"/>
        </a:xfrm>
        <a:prstGeom prst="rect">
          <a:avLst/>
        </a:prstGeom>
        <a:noFill/>
        <a:ln w="9525" cmpd="sng">
          <a:noFill/>
        </a:ln>
      </cdr:spPr>
      <cdr:txBody>
        <a:bodyPr vertOverflow="clip" wrap="square"/>
        <a:p>
          <a:pPr algn="l">
            <a:defRPr/>
          </a:pPr>
          <a:r>
            <a:rPr lang="en-US" cap="none" sz="800" b="0" i="0" u="none" baseline="0">
              <a:solidFill>
                <a:srgbClr val="000000"/>
              </a:solidFill>
            </a:rPr>
            <a:t>65~69
</a:t>
          </a:r>
        </a:p>
      </cdr:txBody>
    </cdr:sp>
  </cdr:relSizeAnchor>
  <cdr:relSizeAnchor xmlns:cdr="http://schemas.openxmlformats.org/drawingml/2006/chartDrawing">
    <cdr:from>
      <cdr:x>0.46725</cdr:x>
      <cdr:y>0.324</cdr:y>
    </cdr:from>
    <cdr:to>
      <cdr:x>0.556</cdr:x>
      <cdr:y>0.36275</cdr:y>
    </cdr:to>
    <cdr:sp>
      <cdr:nvSpPr>
        <cdr:cNvPr id="15" name="テキスト ボックス 3"/>
        <cdr:cNvSpPr txBox="1">
          <a:spLocks noChangeArrowheads="1"/>
        </cdr:cNvSpPr>
      </cdr:nvSpPr>
      <cdr:spPr>
        <a:xfrm>
          <a:off x="2847975" y="1485900"/>
          <a:ext cx="542925" cy="180975"/>
        </a:xfrm>
        <a:prstGeom prst="rect">
          <a:avLst/>
        </a:prstGeom>
        <a:noFill/>
        <a:ln w="9525" cmpd="sng">
          <a:noFill/>
        </a:ln>
      </cdr:spPr>
      <cdr:txBody>
        <a:bodyPr vertOverflow="clip" wrap="square"/>
        <a:p>
          <a:pPr algn="l">
            <a:defRPr/>
          </a:pPr>
          <a:r>
            <a:rPr lang="en-US" cap="none" sz="800" b="0" i="0" u="none" baseline="0">
              <a:solidFill>
                <a:srgbClr val="000000"/>
              </a:solidFill>
            </a:rPr>
            <a:t>70~74</a:t>
          </a:r>
        </a:p>
      </cdr:txBody>
    </cdr:sp>
  </cdr:relSizeAnchor>
  <cdr:relSizeAnchor xmlns:cdr="http://schemas.openxmlformats.org/drawingml/2006/chartDrawing">
    <cdr:from>
      <cdr:x>0.46725</cdr:x>
      <cdr:y>0.2875</cdr:y>
    </cdr:from>
    <cdr:to>
      <cdr:x>0.56825</cdr:x>
      <cdr:y>0.3285</cdr:y>
    </cdr:to>
    <cdr:sp>
      <cdr:nvSpPr>
        <cdr:cNvPr id="16" name="テキスト ボックス 3"/>
        <cdr:cNvSpPr txBox="1">
          <a:spLocks noChangeArrowheads="1"/>
        </cdr:cNvSpPr>
      </cdr:nvSpPr>
      <cdr:spPr>
        <a:xfrm>
          <a:off x="2847975" y="1314450"/>
          <a:ext cx="619125" cy="190500"/>
        </a:xfrm>
        <a:prstGeom prst="rect">
          <a:avLst/>
        </a:prstGeom>
        <a:noFill/>
        <a:ln w="9525" cmpd="sng">
          <a:noFill/>
        </a:ln>
      </cdr:spPr>
      <cdr:txBody>
        <a:bodyPr vertOverflow="clip" wrap="square"/>
        <a:p>
          <a:pPr algn="l">
            <a:defRPr/>
          </a:pPr>
          <a:r>
            <a:rPr lang="en-US" cap="none" sz="800" b="0" i="0" u="none" baseline="0">
              <a:solidFill>
                <a:srgbClr val="000000"/>
              </a:solidFill>
            </a:rPr>
            <a:t>75~79</a:t>
          </a:r>
        </a:p>
      </cdr:txBody>
    </cdr:sp>
  </cdr:relSizeAnchor>
  <cdr:relSizeAnchor xmlns:cdr="http://schemas.openxmlformats.org/drawingml/2006/chartDrawing">
    <cdr:from>
      <cdr:x>0.46725</cdr:x>
      <cdr:y>0.2495</cdr:y>
    </cdr:from>
    <cdr:to>
      <cdr:x>0.5505</cdr:x>
      <cdr:y>0.28675</cdr:y>
    </cdr:to>
    <cdr:sp>
      <cdr:nvSpPr>
        <cdr:cNvPr id="17" name="テキスト ボックス 3"/>
        <cdr:cNvSpPr txBox="1">
          <a:spLocks noChangeArrowheads="1"/>
        </cdr:cNvSpPr>
      </cdr:nvSpPr>
      <cdr:spPr>
        <a:xfrm>
          <a:off x="2847975" y="1143000"/>
          <a:ext cx="504825" cy="171450"/>
        </a:xfrm>
        <a:prstGeom prst="rect">
          <a:avLst/>
        </a:prstGeom>
        <a:noFill/>
        <a:ln w="9525" cmpd="sng">
          <a:noFill/>
        </a:ln>
      </cdr:spPr>
      <cdr:txBody>
        <a:bodyPr vertOverflow="clip" wrap="square"/>
        <a:p>
          <a:pPr algn="l">
            <a:defRPr/>
          </a:pPr>
          <a:r>
            <a:rPr lang="en-US" cap="none" sz="800" b="0" i="0" u="none" baseline="0">
              <a:solidFill>
                <a:srgbClr val="000000"/>
              </a:solidFill>
            </a:rPr>
            <a:t>80~84</a:t>
          </a:r>
        </a:p>
      </cdr:txBody>
    </cdr:sp>
  </cdr:relSizeAnchor>
  <cdr:relSizeAnchor xmlns:cdr="http://schemas.openxmlformats.org/drawingml/2006/chartDrawing">
    <cdr:from>
      <cdr:x>0.46725</cdr:x>
      <cdr:y>0.21375</cdr:y>
    </cdr:from>
    <cdr:to>
      <cdr:x>0.5505</cdr:x>
      <cdr:y>0.2635</cdr:y>
    </cdr:to>
    <cdr:sp>
      <cdr:nvSpPr>
        <cdr:cNvPr id="18" name="テキスト ボックス 3"/>
        <cdr:cNvSpPr txBox="1">
          <a:spLocks noChangeArrowheads="1"/>
        </cdr:cNvSpPr>
      </cdr:nvSpPr>
      <cdr:spPr>
        <a:xfrm>
          <a:off x="2847975" y="981075"/>
          <a:ext cx="504825" cy="228600"/>
        </a:xfrm>
        <a:prstGeom prst="rect">
          <a:avLst/>
        </a:prstGeom>
        <a:noFill/>
        <a:ln w="9525" cmpd="sng">
          <a:noFill/>
        </a:ln>
      </cdr:spPr>
      <cdr:txBody>
        <a:bodyPr vertOverflow="clip" wrap="square"/>
        <a:p>
          <a:pPr algn="l">
            <a:defRPr/>
          </a:pPr>
          <a:r>
            <a:rPr lang="en-US" cap="none" sz="800" b="0" i="0" u="none" baseline="0">
              <a:solidFill>
                <a:srgbClr val="000000"/>
              </a:solidFill>
            </a:rPr>
            <a:t>85~89</a:t>
          </a:r>
        </a:p>
      </cdr:txBody>
    </cdr:sp>
  </cdr:relSizeAnchor>
  <cdr:relSizeAnchor xmlns:cdr="http://schemas.openxmlformats.org/drawingml/2006/chartDrawing">
    <cdr:from>
      <cdr:x>0.47</cdr:x>
      <cdr:y>0.17575</cdr:y>
    </cdr:from>
    <cdr:to>
      <cdr:x>0.55975</cdr:x>
      <cdr:y>0.23325</cdr:y>
    </cdr:to>
    <cdr:sp>
      <cdr:nvSpPr>
        <cdr:cNvPr id="19" name="テキスト ボックス 3"/>
        <cdr:cNvSpPr txBox="1">
          <a:spLocks noChangeArrowheads="1"/>
        </cdr:cNvSpPr>
      </cdr:nvSpPr>
      <cdr:spPr>
        <a:xfrm>
          <a:off x="2867025" y="800100"/>
          <a:ext cx="552450" cy="266700"/>
        </a:xfrm>
        <a:prstGeom prst="rect">
          <a:avLst/>
        </a:prstGeom>
        <a:noFill/>
        <a:ln w="9525" cmpd="sng">
          <a:noFill/>
        </a:ln>
      </cdr:spPr>
      <cdr:txBody>
        <a:bodyPr vertOverflow="clip" wrap="square"/>
        <a:p>
          <a:pPr algn="l">
            <a:defRPr/>
          </a:pPr>
          <a:r>
            <a:rPr lang="en-US" cap="none" sz="800" b="0" i="0" u="none" baseline="0">
              <a:solidFill>
                <a:srgbClr val="000000"/>
              </a:solidFill>
            </a:rPr>
            <a:t>90~94</a:t>
          </a:r>
        </a:p>
      </cdr:txBody>
    </cdr:sp>
  </cdr:relSizeAnchor>
  <cdr:relSizeAnchor xmlns:cdr="http://schemas.openxmlformats.org/drawingml/2006/chartDrawing">
    <cdr:from>
      <cdr:x>0.529</cdr:x>
      <cdr:y>0.13525</cdr:y>
    </cdr:from>
    <cdr:to>
      <cdr:x>0.61875</cdr:x>
      <cdr:y>0.1975</cdr:y>
    </cdr:to>
    <cdr:sp>
      <cdr:nvSpPr>
        <cdr:cNvPr id="20" name="テキスト ボックス 3"/>
        <cdr:cNvSpPr txBox="1">
          <a:spLocks noChangeArrowheads="1"/>
        </cdr:cNvSpPr>
      </cdr:nvSpPr>
      <cdr:spPr>
        <a:xfrm>
          <a:off x="3228975" y="619125"/>
          <a:ext cx="552450" cy="285750"/>
        </a:xfrm>
        <a:prstGeom prst="rect">
          <a:avLst/>
        </a:prstGeom>
        <a:noFill/>
        <a:ln w="9525" cmpd="sng">
          <a:noFill/>
        </a:ln>
      </cdr:spPr>
      <cdr:txBody>
        <a:bodyPr vertOverflow="clip" wrap="square"/>
        <a:p>
          <a:pPr algn="l">
            <a:defRPr/>
          </a:pPr>
          <a:r>
            <a:rPr lang="en-US" cap="none" sz="800" b="0" i="0" u="none" baseline="0">
              <a:solidFill>
                <a:srgbClr val="000000"/>
              </a:solidFill>
            </a:rPr>
            <a:t>95~99</a:t>
          </a:r>
        </a:p>
      </cdr:txBody>
    </cdr:sp>
  </cdr:relSizeAnchor>
  <cdr:relSizeAnchor xmlns:cdr="http://schemas.openxmlformats.org/drawingml/2006/chartDrawing">
    <cdr:from>
      <cdr:x>0.5225</cdr:x>
      <cdr:y>0.1015</cdr:y>
    </cdr:from>
    <cdr:to>
      <cdr:x>0.63375</cdr:x>
      <cdr:y>0.1555</cdr:y>
    </cdr:to>
    <cdr:sp>
      <cdr:nvSpPr>
        <cdr:cNvPr id="21" name="テキスト ボックス 3"/>
        <cdr:cNvSpPr txBox="1">
          <a:spLocks noChangeArrowheads="1"/>
        </cdr:cNvSpPr>
      </cdr:nvSpPr>
      <cdr:spPr>
        <a:xfrm>
          <a:off x="3190875" y="466725"/>
          <a:ext cx="67627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100</a:t>
          </a:r>
          <a:r>
            <a:rPr lang="en-US" cap="none" sz="800" b="0" i="0" u="none" baseline="0">
              <a:solidFill>
                <a:srgbClr val="000000"/>
              </a:solidFill>
              <a:latin typeface="ＭＳ Ｐゴシック"/>
              <a:ea typeface="ＭＳ Ｐゴシック"/>
              <a:cs typeface="ＭＳ Ｐゴシック"/>
            </a:rPr>
            <a:t>以上</a:t>
          </a:r>
        </a:p>
      </cdr:txBody>
    </cdr:sp>
  </cdr:relSizeAnchor>
  <cdr:relSizeAnchor xmlns:cdr="http://schemas.openxmlformats.org/drawingml/2006/chartDrawing">
    <cdr:from>
      <cdr:x>0.24175</cdr:x>
      <cdr:y>0.13925</cdr:y>
    </cdr:from>
    <cdr:to>
      <cdr:x>0.3455</cdr:x>
      <cdr:y>0.18275</cdr:y>
    </cdr:to>
    <cdr:sp>
      <cdr:nvSpPr>
        <cdr:cNvPr id="22" name="テキスト ボックス 3"/>
        <cdr:cNvSpPr txBox="1">
          <a:spLocks noChangeArrowheads="1"/>
        </cdr:cNvSpPr>
      </cdr:nvSpPr>
      <cdr:spPr>
        <a:xfrm>
          <a:off x="1476375" y="638175"/>
          <a:ext cx="638175" cy="200025"/>
        </a:xfrm>
        <a:prstGeom prst="rect">
          <a:avLst/>
        </a:prstGeom>
        <a:noFill/>
        <a:ln w="9525" cmpd="sng">
          <a:noFill/>
        </a:ln>
      </cdr:spPr>
      <c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男</a:t>
          </a:r>
        </a:p>
      </cdr:txBody>
    </cdr:sp>
  </cdr:relSizeAnchor>
  <cdr:relSizeAnchor xmlns:cdr="http://schemas.openxmlformats.org/drawingml/2006/chartDrawing">
    <cdr:from>
      <cdr:x>0.70675</cdr:x>
      <cdr:y>0.13075</cdr:y>
    </cdr:from>
    <cdr:to>
      <cdr:x>0.79075</cdr:x>
      <cdr:y>0.17875</cdr:y>
    </cdr:to>
    <cdr:sp>
      <cdr:nvSpPr>
        <cdr:cNvPr id="23" name="テキスト ボックス 3"/>
        <cdr:cNvSpPr txBox="1">
          <a:spLocks noChangeArrowheads="1"/>
        </cdr:cNvSpPr>
      </cdr:nvSpPr>
      <cdr:spPr>
        <a:xfrm>
          <a:off x="4314825" y="600075"/>
          <a:ext cx="514350" cy="219075"/>
        </a:xfrm>
        <a:prstGeom prst="rect">
          <a:avLst/>
        </a:prstGeom>
        <a:noFill/>
        <a:ln w="9525" cmpd="sng">
          <a:noFill/>
        </a:ln>
      </cdr:spPr>
      <c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女</a:t>
          </a:r>
        </a:p>
      </cdr:txBody>
    </cdr:sp>
  </cdr:relSizeAnchor>
  <cdr:relSizeAnchor xmlns:cdr="http://schemas.openxmlformats.org/drawingml/2006/chartDrawing">
    <cdr:from>
      <cdr:x>0.47275</cdr:x>
      <cdr:y>0.80825</cdr:y>
    </cdr:from>
    <cdr:to>
      <cdr:x>0.55975</cdr:x>
      <cdr:y>0.8455</cdr:y>
    </cdr:to>
    <cdr:sp>
      <cdr:nvSpPr>
        <cdr:cNvPr id="24" name="テキスト ボックス 3"/>
        <cdr:cNvSpPr txBox="1">
          <a:spLocks noChangeArrowheads="1"/>
        </cdr:cNvSpPr>
      </cdr:nvSpPr>
      <cdr:spPr>
        <a:xfrm>
          <a:off x="2886075" y="3714750"/>
          <a:ext cx="533400" cy="171450"/>
        </a:xfrm>
        <a:prstGeom prst="rect">
          <a:avLst/>
        </a:prstGeom>
        <a:noFill/>
        <a:ln w="9525" cmpd="sng">
          <a:noFill/>
        </a:ln>
      </cdr:spPr>
      <cdr:txBody>
        <a:bodyPr vertOverflow="clip" wrap="square"/>
        <a:p>
          <a:pPr algn="l">
            <a:defRPr/>
          </a:pPr>
          <a:r>
            <a:rPr lang="en-US" cap="none" sz="800" b="0" i="0" u="none" baseline="0">
              <a:solidFill>
                <a:srgbClr val="000000"/>
              </a:solidFill>
            </a:rPr>
            <a:t>5~9</a:t>
          </a:r>
        </a:p>
      </cdr:txBody>
    </cdr:sp>
  </cdr:relSizeAnchor>
  <cdr:relSizeAnchor xmlns:cdr="http://schemas.openxmlformats.org/drawingml/2006/chartDrawing">
    <cdr:from>
      <cdr:x>0.47275</cdr:x>
      <cdr:y>0.84475</cdr:y>
    </cdr:from>
    <cdr:to>
      <cdr:x>0.5515</cdr:x>
      <cdr:y>0.88125</cdr:y>
    </cdr:to>
    <cdr:sp>
      <cdr:nvSpPr>
        <cdr:cNvPr id="25" name="テキスト ボックス 3"/>
        <cdr:cNvSpPr txBox="1">
          <a:spLocks noChangeArrowheads="1"/>
        </cdr:cNvSpPr>
      </cdr:nvSpPr>
      <cdr:spPr>
        <a:xfrm>
          <a:off x="2886075" y="3886200"/>
          <a:ext cx="485775" cy="171450"/>
        </a:xfrm>
        <a:prstGeom prst="rect">
          <a:avLst/>
        </a:prstGeom>
        <a:noFill/>
        <a:ln w="9525" cmpd="sng">
          <a:noFill/>
        </a:ln>
      </cdr:spPr>
      <cdr:txBody>
        <a:bodyPr vertOverflow="clip" wrap="square"/>
        <a:p>
          <a:pPr algn="l">
            <a:defRPr/>
          </a:pPr>
          <a:r>
            <a:rPr lang="en-US" cap="none" sz="800" b="0" i="0" u="none" baseline="0">
              <a:solidFill>
                <a:srgbClr val="000000"/>
              </a:solidFill>
            </a:rPr>
            <a:t>0~4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0</xdr:rowOff>
    </xdr:from>
    <xdr:to>
      <xdr:col>9</xdr:col>
      <xdr:colOff>428625</xdr:colOff>
      <xdr:row>27</xdr:row>
      <xdr:rowOff>38100</xdr:rowOff>
    </xdr:to>
    <xdr:graphicFrame>
      <xdr:nvGraphicFramePr>
        <xdr:cNvPr id="1" name="グラフ 1"/>
        <xdr:cNvGraphicFramePr/>
      </xdr:nvGraphicFramePr>
      <xdr:xfrm>
        <a:off x="523875" y="171450"/>
        <a:ext cx="5810250" cy="4495800"/>
      </xdr:xfrm>
      <a:graphic>
        <a:graphicData uri="http://schemas.openxmlformats.org/drawingml/2006/chart">
          <c:chart xmlns:c="http://schemas.openxmlformats.org/drawingml/2006/chart" r:id="rId1"/>
        </a:graphicData>
      </a:graphic>
    </xdr:graphicFrame>
    <xdr:clientData/>
  </xdr:twoCellAnchor>
  <xdr:twoCellAnchor>
    <xdr:from>
      <xdr:col>0</xdr:col>
      <xdr:colOff>342900</xdr:colOff>
      <xdr:row>31</xdr:row>
      <xdr:rowOff>85725</xdr:rowOff>
    </xdr:from>
    <xdr:to>
      <xdr:col>9</xdr:col>
      <xdr:colOff>552450</xdr:colOff>
      <xdr:row>58</xdr:row>
      <xdr:rowOff>57150</xdr:rowOff>
    </xdr:to>
    <xdr:graphicFrame>
      <xdr:nvGraphicFramePr>
        <xdr:cNvPr id="2" name="グラフ 2"/>
        <xdr:cNvGraphicFramePr/>
      </xdr:nvGraphicFramePr>
      <xdr:xfrm>
        <a:off x="342900" y="5400675"/>
        <a:ext cx="6115050" cy="4600575"/>
      </xdr:xfrm>
      <a:graphic>
        <a:graphicData uri="http://schemas.openxmlformats.org/drawingml/2006/chart">
          <c:chart xmlns:c="http://schemas.openxmlformats.org/drawingml/2006/chart" r:id="rId2"/>
        </a:graphicData>
      </a:graphic>
    </xdr:graphicFrame>
    <xdr:clientData/>
  </xdr:twoCellAnchor>
  <xdr:twoCellAnchor>
    <xdr:from>
      <xdr:col>8</xdr:col>
      <xdr:colOff>581025</xdr:colOff>
      <xdr:row>3</xdr:row>
      <xdr:rowOff>85725</xdr:rowOff>
    </xdr:from>
    <xdr:to>
      <xdr:col>9</xdr:col>
      <xdr:colOff>514350</xdr:colOff>
      <xdr:row>5</xdr:row>
      <xdr:rowOff>85725</xdr:rowOff>
    </xdr:to>
    <xdr:sp>
      <xdr:nvSpPr>
        <xdr:cNvPr id="3" name="テキスト ボックス 1"/>
        <xdr:cNvSpPr txBox="1">
          <a:spLocks noChangeArrowheads="1"/>
        </xdr:cNvSpPr>
      </xdr:nvSpPr>
      <xdr:spPr>
        <a:xfrm>
          <a:off x="5800725" y="600075"/>
          <a:ext cx="619125" cy="3429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（世帯）</a:t>
          </a:r>
        </a:p>
      </xdr:txBody>
    </xdr:sp>
    <xdr:clientData/>
  </xdr:twoCellAnchor>
  <xdr:twoCellAnchor>
    <xdr:from>
      <xdr:col>1</xdr:col>
      <xdr:colOff>123825</xdr:colOff>
      <xdr:row>3</xdr:row>
      <xdr:rowOff>57150</xdr:rowOff>
    </xdr:from>
    <xdr:to>
      <xdr:col>2</xdr:col>
      <xdr:colOff>57150</xdr:colOff>
      <xdr:row>5</xdr:row>
      <xdr:rowOff>57150</xdr:rowOff>
    </xdr:to>
    <xdr:sp>
      <xdr:nvSpPr>
        <xdr:cNvPr id="4" name="テキスト ボックス 7"/>
        <xdr:cNvSpPr txBox="1">
          <a:spLocks noChangeArrowheads="1"/>
        </xdr:cNvSpPr>
      </xdr:nvSpPr>
      <xdr:spPr>
        <a:xfrm>
          <a:off x="542925" y="571500"/>
          <a:ext cx="619125" cy="3429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ydomain\svfile\&#34892;&#25919;&#35506;\&#65297;&#65294;&#32113;&#35336;&#20418;\10%20&#32113;&#35336;&#38306;&#20418;\2-2%20&#35914;&#24029;&#24066;&#12398;&#32113;&#35336;\&#20196;&#21644;5&#24180;&#29256;%20&#35914;&#24029;&#24066;&#12398;&#32113;&#35336;\50%20&#30452;&#21942;&#35519;&#12409;\&#22269;&#21218;&#35519;&#26619;\&#20154;&#21475;\&#65328;&#65297;&#65299;&#65293;&#65298;&#65298;&#22269;&#35519;&#20154;&#2147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 国調人口"/>
      <sheetName val="14 国調要約"/>
      <sheetName val="15・16 国調要約 A3版"/>
      <sheetName val="15・16 国調要約 A4版"/>
      <sheetName val="17・18 人口・世帯　A3版"/>
      <sheetName val="17・18 人口・世帯 A4版"/>
      <sheetName val="19・20 年齢別男女 A3版"/>
      <sheetName val="19・20 年齢別男女 A4版"/>
      <sheetName val="21 住基台帳・外国人"/>
      <sheetName val="22 DID・配偶有無別"/>
    </sheetNames>
    <sheetDataSet>
      <sheetData sheetId="0">
        <row r="8">
          <cell r="B8" t="str">
            <v>昭和３５年</v>
          </cell>
          <cell r="C8">
            <v>105590</v>
          </cell>
          <cell r="F8">
            <v>21919</v>
          </cell>
        </row>
        <row r="9">
          <cell r="B9" t="str">
            <v>４０年</v>
          </cell>
          <cell r="C9">
            <v>117846</v>
          </cell>
          <cell r="F9">
            <v>31658</v>
          </cell>
        </row>
        <row r="10">
          <cell r="B10" t="str">
            <v>４５年</v>
          </cell>
          <cell r="C10">
            <v>130997</v>
          </cell>
          <cell r="F10">
            <v>31467</v>
          </cell>
        </row>
        <row r="11">
          <cell r="B11" t="str">
            <v>５０年</v>
          </cell>
          <cell r="C11">
            <v>147016</v>
          </cell>
          <cell r="F11">
            <v>37098</v>
          </cell>
        </row>
        <row r="12">
          <cell r="B12" t="str">
            <v>５５年</v>
          </cell>
          <cell r="C12">
            <v>157084</v>
          </cell>
          <cell r="F12">
            <v>41995</v>
          </cell>
        </row>
        <row r="13">
          <cell r="B13" t="str">
            <v>６０年</v>
          </cell>
          <cell r="C13">
            <v>162922</v>
          </cell>
          <cell r="F13">
            <v>44147</v>
          </cell>
        </row>
        <row r="14">
          <cell r="B14" t="str">
            <v>平成　２年</v>
          </cell>
          <cell r="C14">
            <v>168796</v>
          </cell>
          <cell r="F14">
            <v>48599</v>
          </cell>
        </row>
        <row r="15">
          <cell r="B15" t="str">
            <v>７年</v>
          </cell>
          <cell r="C15">
            <v>172509</v>
          </cell>
          <cell r="F15">
            <v>52556</v>
          </cell>
        </row>
        <row r="16">
          <cell r="B16" t="str">
            <v>１２年</v>
          </cell>
          <cell r="C16">
            <v>176698</v>
          </cell>
          <cell r="F16">
            <v>56961</v>
          </cell>
        </row>
        <row r="17">
          <cell r="B17" t="str">
            <v>１７年</v>
          </cell>
          <cell r="C17">
            <v>181444</v>
          </cell>
          <cell r="F17">
            <v>61777</v>
          </cell>
        </row>
        <row r="18">
          <cell r="B18" t="str">
            <v>２２年</v>
          </cell>
          <cell r="C18">
            <v>181928</v>
          </cell>
          <cell r="F18">
            <v>64904</v>
          </cell>
        </row>
        <row r="19">
          <cell r="B19" t="str">
            <v>２７年</v>
          </cell>
          <cell r="C19">
            <v>182436</v>
          </cell>
          <cell r="F19">
            <v>67976</v>
          </cell>
        </row>
        <row r="20">
          <cell r="B20" t="str">
            <v>令和２年</v>
          </cell>
          <cell r="C20">
            <v>184661</v>
          </cell>
          <cell r="F20">
            <v>72220</v>
          </cell>
        </row>
        <row r="34">
          <cell r="B34" t="str">
            <v>０～４歳</v>
          </cell>
          <cell r="D34">
            <v>-3891</v>
          </cell>
          <cell r="E34">
            <v>3739</v>
          </cell>
        </row>
        <row r="35">
          <cell r="B35" t="str">
            <v>５～９歳</v>
          </cell>
          <cell r="D35">
            <v>-4418</v>
          </cell>
          <cell r="E35">
            <v>4278</v>
          </cell>
        </row>
        <row r="36">
          <cell r="B36" t="str">
            <v>10～14歳</v>
          </cell>
          <cell r="D36">
            <v>-4560</v>
          </cell>
          <cell r="E36">
            <v>4452</v>
          </cell>
        </row>
        <row r="37">
          <cell r="B37" t="str">
            <v>15～19歳</v>
          </cell>
          <cell r="D37">
            <v>-4679</v>
          </cell>
          <cell r="E37">
            <v>4388</v>
          </cell>
        </row>
        <row r="38">
          <cell r="B38" t="str">
            <v>20～24歳</v>
          </cell>
          <cell r="D38">
            <v>-4625</v>
          </cell>
          <cell r="E38">
            <v>4322</v>
          </cell>
        </row>
        <row r="39">
          <cell r="B39" t="str">
            <v>25～29歳</v>
          </cell>
          <cell r="D39">
            <v>-4951</v>
          </cell>
          <cell r="E39">
            <v>4436</v>
          </cell>
        </row>
        <row r="40">
          <cell r="B40" t="str">
            <v>30～34歳</v>
          </cell>
          <cell r="D40">
            <v>-5331</v>
          </cell>
          <cell r="E40">
            <v>4728</v>
          </cell>
        </row>
        <row r="41">
          <cell r="B41" t="str">
            <v>35～39歳</v>
          </cell>
          <cell r="D41">
            <v>-5790</v>
          </cell>
          <cell r="E41">
            <v>5328</v>
          </cell>
        </row>
        <row r="42">
          <cell r="B42" t="str">
            <v>40～44歳</v>
          </cell>
          <cell r="D42">
            <v>-6421</v>
          </cell>
          <cell r="E42">
            <v>6001</v>
          </cell>
        </row>
        <row r="43">
          <cell r="B43" t="str">
            <v>45～49歳</v>
          </cell>
          <cell r="D43">
            <v>-7850</v>
          </cell>
          <cell r="E43">
            <v>7276</v>
          </cell>
        </row>
        <row r="44">
          <cell r="B44" t="str">
            <v>50～54歳</v>
          </cell>
          <cell r="D44">
            <v>-6420</v>
          </cell>
          <cell r="E44">
            <v>5886</v>
          </cell>
        </row>
        <row r="45">
          <cell r="B45" t="str">
            <v>55～59歳</v>
          </cell>
          <cell r="D45">
            <v>-5540</v>
          </cell>
          <cell r="E45">
            <v>5396</v>
          </cell>
        </row>
        <row r="46">
          <cell r="B46" t="str">
            <v>60～64歳</v>
          </cell>
          <cell r="D46">
            <v>-4972</v>
          </cell>
          <cell r="E46">
            <v>5102</v>
          </cell>
        </row>
        <row r="47">
          <cell r="B47" t="str">
            <v>65～69歳</v>
          </cell>
          <cell r="D47">
            <v>-5193</v>
          </cell>
          <cell r="E47">
            <v>5602</v>
          </cell>
        </row>
        <row r="48">
          <cell r="B48" t="str">
            <v>70～74歳</v>
          </cell>
          <cell r="D48">
            <v>-6062</v>
          </cell>
          <cell r="E48">
            <v>6851</v>
          </cell>
        </row>
        <row r="49">
          <cell r="B49" t="str">
            <v>75～79歳</v>
          </cell>
          <cell r="D49">
            <v>-4699</v>
          </cell>
          <cell r="E49">
            <v>5242</v>
          </cell>
        </row>
        <row r="50">
          <cell r="B50" t="str">
            <v>80～84歳</v>
          </cell>
          <cell r="D50">
            <v>-2958</v>
          </cell>
          <cell r="E50">
            <v>4208</v>
          </cell>
        </row>
        <row r="51">
          <cell r="B51" t="str">
            <v>85～89歳</v>
          </cell>
          <cell r="D51">
            <v>-1714</v>
          </cell>
          <cell r="E51">
            <v>2802</v>
          </cell>
        </row>
        <row r="52">
          <cell r="B52" t="str">
            <v>90～94歳</v>
          </cell>
          <cell r="D52">
            <v>-666</v>
          </cell>
          <cell r="E52">
            <v>1558</v>
          </cell>
        </row>
        <row r="53">
          <cell r="B53" t="str">
            <v>95～99歳</v>
          </cell>
          <cell r="D53">
            <v>-111</v>
          </cell>
          <cell r="E53">
            <v>474</v>
          </cell>
        </row>
        <row r="54">
          <cell r="B54" t="str">
            <v>100歳以上</v>
          </cell>
          <cell r="D54">
            <v>-15</v>
          </cell>
          <cell r="E54">
            <v>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4"/>
  </sheetPr>
  <dimension ref="A1:A1"/>
  <sheetViews>
    <sheetView view="pageBreakPreview" zoomScaleSheetLayoutView="100" zoomScalePageLayoutView="0" workbookViewId="0" topLeftCell="A1">
      <selection activeCell="M26" sqref="M26"/>
    </sheetView>
  </sheetViews>
  <sheetFormatPr defaultColWidth="9.00390625" defaultRowHeight="13.5"/>
  <cols>
    <col min="1" max="1" width="5.50390625" style="0" customWidth="1"/>
  </cols>
  <sheetData/>
  <sheetProtection/>
  <printOptions/>
  <pageMargins left="0.7086614173228347" right="0.7086614173228347" top="0.5511811023622047" bottom="0.5511811023622047" header="0.31496062992125984" footer="0.31496062992125984"/>
  <pageSetup horizontalDpi="600" verticalDpi="600" orientation="portrait" paperSize="9" r:id="rId2"/>
  <headerFooter scaleWithDoc="0" alignWithMargins="0">
    <oddHeader>&amp;L人口－１３</oddHeader>
  </headerFooter>
  <drawing r:id="rId1"/>
</worksheet>
</file>

<file path=xl/worksheets/sheet2.xml><?xml version="1.0" encoding="utf-8"?>
<worksheet xmlns="http://schemas.openxmlformats.org/spreadsheetml/2006/main" xmlns:r="http://schemas.openxmlformats.org/officeDocument/2006/relationships">
  <sheetPr>
    <tabColor theme="4"/>
  </sheetPr>
  <dimension ref="A1:H38"/>
  <sheetViews>
    <sheetView view="pageBreakPreview" zoomScaleSheetLayoutView="100" zoomScalePageLayoutView="0" workbookViewId="0" topLeftCell="A1">
      <selection activeCell="M26" sqref="M26"/>
    </sheetView>
  </sheetViews>
  <sheetFormatPr defaultColWidth="9.00390625" defaultRowHeight="13.5"/>
  <cols>
    <col min="1" max="1" width="19.75390625" style="52" customWidth="1"/>
    <col min="2" max="3" width="14.00390625" style="52" customWidth="1"/>
    <col min="4" max="4" width="9.125" style="52" customWidth="1"/>
    <col min="5" max="6" width="14.00390625" style="52" customWidth="1"/>
    <col min="7" max="7" width="9.125" style="52" customWidth="1"/>
    <col min="8" max="8" width="9.75390625" style="52" customWidth="1"/>
    <col min="9" max="16384" width="9.00390625" style="52" customWidth="1"/>
  </cols>
  <sheetData>
    <row r="1" spans="1:7" s="71" customFormat="1" ht="18.75" customHeight="1">
      <c r="A1" s="69" t="s">
        <v>32</v>
      </c>
      <c r="B1" s="70"/>
      <c r="C1" s="70"/>
      <c r="D1" s="70"/>
      <c r="E1" s="70"/>
      <c r="F1" s="70"/>
      <c r="G1" s="70"/>
    </row>
    <row r="2" spans="1:7" s="71" customFormat="1" ht="11.25" customHeight="1">
      <c r="A2" s="72"/>
      <c r="B2" s="73"/>
      <c r="C2" s="73"/>
      <c r="D2" s="73"/>
      <c r="E2" s="73"/>
      <c r="F2" s="73"/>
      <c r="G2" s="73"/>
    </row>
    <row r="3" spans="1:7" s="71" customFormat="1" ht="21" customHeight="1" thickBot="1">
      <c r="A3" s="74" t="s">
        <v>33</v>
      </c>
      <c r="B3" s="70"/>
      <c r="C3" s="70"/>
      <c r="D3" s="70"/>
      <c r="E3" s="70"/>
      <c r="F3" s="70"/>
      <c r="G3" s="70"/>
    </row>
    <row r="4" spans="1:7" s="71" customFormat="1" ht="19.5" customHeight="1">
      <c r="A4" s="398" t="s">
        <v>34</v>
      </c>
      <c r="B4" s="400" t="s">
        <v>35</v>
      </c>
      <c r="C4" s="400"/>
      <c r="D4" s="400"/>
      <c r="E4" s="400" t="s">
        <v>36</v>
      </c>
      <c r="F4" s="400"/>
      <c r="G4" s="401"/>
    </row>
    <row r="5" spans="1:7" s="71" customFormat="1" ht="19.5" customHeight="1">
      <c r="A5" s="399"/>
      <c r="B5" s="75" t="s">
        <v>37</v>
      </c>
      <c r="C5" s="75" t="s">
        <v>1</v>
      </c>
      <c r="D5" s="75" t="s">
        <v>38</v>
      </c>
      <c r="E5" s="75" t="s">
        <v>37</v>
      </c>
      <c r="F5" s="75" t="s">
        <v>1</v>
      </c>
      <c r="G5" s="76" t="s">
        <v>38</v>
      </c>
    </row>
    <row r="6" spans="1:7" s="71" customFormat="1" ht="26.25" customHeight="1">
      <c r="A6" s="77" t="s">
        <v>39</v>
      </c>
      <c r="B6" s="78">
        <f>SUM(B7:B8)</f>
        <v>127094745</v>
      </c>
      <c r="C6" s="78">
        <f>SUM(C7:C8)</f>
        <v>126146099</v>
      </c>
      <c r="D6" s="79">
        <f>C6/B6*100-100</f>
        <v>-0.7464085159461149</v>
      </c>
      <c r="E6" s="78">
        <f>SUM(E7:E8)</f>
        <v>7483128</v>
      </c>
      <c r="F6" s="78">
        <f>SUM(F7:F8)</f>
        <v>7542415</v>
      </c>
      <c r="G6" s="80">
        <f>F6/E6*100-100</f>
        <v>0.7922756366054386</v>
      </c>
    </row>
    <row r="7" spans="1:7" s="71" customFormat="1" ht="26.25" customHeight="1">
      <c r="A7" s="81" t="s">
        <v>40</v>
      </c>
      <c r="B7" s="82">
        <v>61841738</v>
      </c>
      <c r="C7" s="82">
        <v>61349581</v>
      </c>
      <c r="D7" s="83">
        <f aca="true" t="shared" si="0" ref="D7:D26">C7/B7*100-100</f>
        <v>-0.7958330666579911</v>
      </c>
      <c r="E7" s="82">
        <v>3740844</v>
      </c>
      <c r="F7" s="82">
        <v>3761502</v>
      </c>
      <c r="G7" s="84">
        <f aca="true" t="shared" si="1" ref="G7:G26">F7/E7*100-100</f>
        <v>0.5522283206677514</v>
      </c>
    </row>
    <row r="8" spans="1:7" s="71" customFormat="1" ht="26.25" customHeight="1">
      <c r="A8" s="85" t="s">
        <v>41</v>
      </c>
      <c r="B8" s="86">
        <v>65253007</v>
      </c>
      <c r="C8" s="86">
        <v>64796518</v>
      </c>
      <c r="D8" s="87">
        <f t="shared" si="0"/>
        <v>-0.699567760915599</v>
      </c>
      <c r="E8" s="86">
        <v>3742284</v>
      </c>
      <c r="F8" s="86">
        <v>3780913</v>
      </c>
      <c r="G8" s="88">
        <f t="shared" si="1"/>
        <v>1.032230584316963</v>
      </c>
    </row>
    <row r="9" spans="1:7" s="71" customFormat="1" ht="26.25" customHeight="1">
      <c r="A9" s="77" t="s">
        <v>42</v>
      </c>
      <c r="B9" s="78">
        <v>1752368</v>
      </c>
      <c r="C9" s="78">
        <v>2402460</v>
      </c>
      <c r="D9" s="79">
        <f t="shared" si="0"/>
        <v>37.097915506332015</v>
      </c>
      <c r="E9" s="78">
        <v>166150</v>
      </c>
      <c r="F9" s="78">
        <v>231369</v>
      </c>
      <c r="G9" s="80">
        <f t="shared" si="1"/>
        <v>39.25308456214265</v>
      </c>
    </row>
    <row r="10" spans="1:7" s="71" customFormat="1" ht="26.25" customHeight="1">
      <c r="A10" s="77" t="s">
        <v>43</v>
      </c>
      <c r="B10" s="78">
        <v>53448685</v>
      </c>
      <c r="C10" s="78">
        <v>55830154</v>
      </c>
      <c r="D10" s="79">
        <f t="shared" si="0"/>
        <v>4.455617570385499</v>
      </c>
      <c r="E10" s="78">
        <v>3063833</v>
      </c>
      <c r="F10" s="78">
        <v>3238301</v>
      </c>
      <c r="G10" s="80">
        <f t="shared" si="1"/>
        <v>5.694435695418122</v>
      </c>
    </row>
    <row r="11" spans="1:7" s="71" customFormat="1" ht="26.25" customHeight="1">
      <c r="A11" s="77" t="s">
        <v>44</v>
      </c>
      <c r="B11" s="89">
        <v>377970.75</v>
      </c>
      <c r="C11" s="89">
        <v>377976.41</v>
      </c>
      <c r="D11" s="79">
        <f t="shared" si="0"/>
        <v>0.0014974703730388228</v>
      </c>
      <c r="E11" s="89">
        <v>5172.48</v>
      </c>
      <c r="F11" s="89">
        <v>5173.07</v>
      </c>
      <c r="G11" s="80">
        <f t="shared" si="1"/>
        <v>0.011406520663200581</v>
      </c>
    </row>
    <row r="12" spans="1:7" s="71" customFormat="1" ht="26.25" customHeight="1" thickBot="1">
      <c r="A12" s="90" t="s">
        <v>45</v>
      </c>
      <c r="B12" s="91">
        <v>340.8</v>
      </c>
      <c r="C12" s="91">
        <v>338.2</v>
      </c>
      <c r="D12" s="92">
        <f t="shared" si="0"/>
        <v>-0.7629107981220784</v>
      </c>
      <c r="E12" s="91">
        <v>1446.7</v>
      </c>
      <c r="F12" s="91">
        <v>1458</v>
      </c>
      <c r="G12" s="93">
        <f t="shared" si="1"/>
        <v>0.7810879933642099</v>
      </c>
    </row>
    <row r="13" spans="1:7" s="71" customFormat="1" ht="26.25" customHeight="1">
      <c r="A13" s="94" t="s">
        <v>46</v>
      </c>
      <c r="B13" s="95">
        <f>SUM(B20,B17,B14,B23)</f>
        <v>127094745</v>
      </c>
      <c r="C13" s="95">
        <f>SUM(C20,C17,C14,C23)</f>
        <v>126146099</v>
      </c>
      <c r="D13" s="96">
        <f t="shared" si="0"/>
        <v>-0.7464085159461149</v>
      </c>
      <c r="E13" s="95">
        <f>SUM(E20,E17,E14,E23)</f>
        <v>7483128</v>
      </c>
      <c r="F13" s="95">
        <f>SUM(F20,F17,F14,F23)</f>
        <v>7542415</v>
      </c>
      <c r="G13" s="97">
        <f t="shared" si="1"/>
        <v>0.7922756366054386</v>
      </c>
    </row>
    <row r="14" spans="1:7" s="71" customFormat="1" ht="26.25" customHeight="1">
      <c r="A14" s="77" t="s">
        <v>47</v>
      </c>
      <c r="B14" s="78">
        <f>SUM(B15:B16)</f>
        <v>15886810</v>
      </c>
      <c r="C14" s="78">
        <f>SUM(C15:C16)</f>
        <v>14955692</v>
      </c>
      <c r="D14" s="79">
        <f t="shared" si="0"/>
        <v>-5.860950058570609</v>
      </c>
      <c r="E14" s="78">
        <f>SUM(E15:E16)</f>
        <v>1022532</v>
      </c>
      <c r="F14" s="78">
        <f>SUM(F15:F16)</f>
        <v>973642</v>
      </c>
      <c r="G14" s="80">
        <f t="shared" si="1"/>
        <v>-4.78126845908001</v>
      </c>
    </row>
    <row r="15" spans="1:7" s="71" customFormat="1" ht="26.25" customHeight="1">
      <c r="A15" s="81" t="s">
        <v>40</v>
      </c>
      <c r="B15" s="82">
        <v>8133536</v>
      </c>
      <c r="C15" s="82">
        <v>7659971</v>
      </c>
      <c r="D15" s="83">
        <f t="shared" si="0"/>
        <v>-5.82237540966193</v>
      </c>
      <c r="E15" s="82">
        <v>524531</v>
      </c>
      <c r="F15" s="82">
        <v>499205</v>
      </c>
      <c r="G15" s="84">
        <f t="shared" si="1"/>
        <v>-4.828313293208595</v>
      </c>
    </row>
    <row r="16" spans="1:7" s="71" customFormat="1" ht="26.25" customHeight="1">
      <c r="A16" s="85" t="s">
        <v>41</v>
      </c>
      <c r="B16" s="86">
        <v>7753274</v>
      </c>
      <c r="C16" s="86">
        <v>7295721</v>
      </c>
      <c r="D16" s="87">
        <f t="shared" si="0"/>
        <v>-5.901416614452174</v>
      </c>
      <c r="E16" s="86">
        <v>498001</v>
      </c>
      <c r="F16" s="86">
        <v>474437</v>
      </c>
      <c r="G16" s="88">
        <f t="shared" si="1"/>
        <v>-4.731717406189944</v>
      </c>
    </row>
    <row r="17" spans="1:7" s="71" customFormat="1" ht="26.25" customHeight="1">
      <c r="A17" s="77" t="s">
        <v>48</v>
      </c>
      <c r="B17" s="78">
        <f>SUM(B18:B19)</f>
        <v>76288736</v>
      </c>
      <c r="C17" s="78">
        <f>SUM(C18:C19)</f>
        <v>72922764</v>
      </c>
      <c r="D17" s="79">
        <f t="shared" si="0"/>
        <v>-4.412148079108306</v>
      </c>
      <c r="E17" s="78">
        <f>SUM(E18:E19)</f>
        <v>4618657</v>
      </c>
      <c r="F17" s="78">
        <f>SUM(F18:F19)</f>
        <v>4502713</v>
      </c>
      <c r="G17" s="80">
        <f t="shared" si="1"/>
        <v>-2.5103401270109487</v>
      </c>
    </row>
    <row r="18" spans="1:7" s="71" customFormat="1" ht="26.25" customHeight="1">
      <c r="A18" s="81" t="s">
        <v>40</v>
      </c>
      <c r="B18" s="82">
        <v>38394322</v>
      </c>
      <c r="C18" s="82">
        <v>36753516</v>
      </c>
      <c r="D18" s="83">
        <f t="shared" si="0"/>
        <v>-4.273564200456519</v>
      </c>
      <c r="E18" s="82">
        <v>2380978</v>
      </c>
      <c r="F18" s="82">
        <v>2323364</v>
      </c>
      <c r="G18" s="98">
        <f t="shared" si="1"/>
        <v>-2.4197619633612817</v>
      </c>
    </row>
    <row r="19" spans="1:7" s="71" customFormat="1" ht="26.25" customHeight="1">
      <c r="A19" s="85" t="s">
        <v>41</v>
      </c>
      <c r="B19" s="86">
        <v>37894414</v>
      </c>
      <c r="C19" s="86">
        <v>36169248</v>
      </c>
      <c r="D19" s="87">
        <f t="shared" si="0"/>
        <v>-4.5525601741723705</v>
      </c>
      <c r="E19" s="86">
        <v>2237679</v>
      </c>
      <c r="F19" s="86">
        <v>2179349</v>
      </c>
      <c r="G19" s="99">
        <f t="shared" si="1"/>
        <v>-2.6067188367947267</v>
      </c>
    </row>
    <row r="20" spans="1:7" s="71" customFormat="1" ht="26.25" customHeight="1">
      <c r="A20" s="77" t="s">
        <v>49</v>
      </c>
      <c r="B20" s="78">
        <f>SUM(B21:B22)</f>
        <v>33465441</v>
      </c>
      <c r="C20" s="78">
        <f>SUM(C21:C22)</f>
        <v>35335805</v>
      </c>
      <c r="D20" s="79">
        <f t="shared" si="0"/>
        <v>5.588941738433988</v>
      </c>
      <c r="E20" s="78">
        <f>SUM(E21:E22)</f>
        <v>1760763</v>
      </c>
      <c r="F20" s="78">
        <f>SUM(F21:F22)</f>
        <v>1864603</v>
      </c>
      <c r="G20" s="80">
        <f t="shared" si="1"/>
        <v>5.897443324286115</v>
      </c>
    </row>
    <row r="21" spans="1:7" s="71" customFormat="1" ht="26.25" customHeight="1">
      <c r="A21" s="81" t="s">
        <v>40</v>
      </c>
      <c r="B21" s="82">
        <v>14485469</v>
      </c>
      <c r="C21" s="82">
        <v>15344951</v>
      </c>
      <c r="D21" s="83">
        <f t="shared" si="0"/>
        <v>5.933408162345316</v>
      </c>
      <c r="E21" s="82">
        <v>788910</v>
      </c>
      <c r="F21" s="82">
        <v>830811</v>
      </c>
      <c r="G21" s="84">
        <f t="shared" si="1"/>
        <v>5.31125223409515</v>
      </c>
    </row>
    <row r="22" spans="1:7" s="71" customFormat="1" ht="26.25" customHeight="1">
      <c r="A22" s="85" t="s">
        <v>41</v>
      </c>
      <c r="B22" s="86">
        <v>18979972</v>
      </c>
      <c r="C22" s="86">
        <v>19990854</v>
      </c>
      <c r="D22" s="87">
        <f t="shared" si="0"/>
        <v>5.326045791848372</v>
      </c>
      <c r="E22" s="86">
        <v>971853</v>
      </c>
      <c r="F22" s="86">
        <v>1033792</v>
      </c>
      <c r="G22" s="88">
        <f t="shared" si="1"/>
        <v>6.373288964483308</v>
      </c>
    </row>
    <row r="23" spans="1:7" s="71" customFormat="1" ht="26.25" customHeight="1">
      <c r="A23" s="77" t="s">
        <v>50</v>
      </c>
      <c r="B23" s="78">
        <v>1453758</v>
      </c>
      <c r="C23" s="78">
        <v>2931838</v>
      </c>
      <c r="D23" s="100"/>
      <c r="E23" s="78">
        <v>81176</v>
      </c>
      <c r="F23" s="78">
        <v>201457</v>
      </c>
      <c r="G23" s="101"/>
    </row>
    <row r="24" spans="1:7" s="71" customFormat="1" ht="26.25" customHeight="1">
      <c r="A24" s="77" t="s">
        <v>51</v>
      </c>
      <c r="B24" s="102">
        <v>46.397</v>
      </c>
      <c r="C24" s="102">
        <v>46.275</v>
      </c>
      <c r="D24" s="79">
        <f t="shared" si="0"/>
        <v>-0.26294803543332534</v>
      </c>
      <c r="E24" s="102">
        <v>44.345</v>
      </c>
      <c r="F24" s="102">
        <v>45.094</v>
      </c>
      <c r="G24" s="80">
        <f t="shared" si="1"/>
        <v>1.689029202841354</v>
      </c>
    </row>
    <row r="25" spans="1:7" s="71" customFormat="1" ht="26.25" customHeight="1">
      <c r="A25" s="81" t="s">
        <v>52</v>
      </c>
      <c r="B25" s="103">
        <v>44.8</v>
      </c>
      <c r="C25" s="103">
        <v>44.798</v>
      </c>
      <c r="D25" s="83">
        <f t="shared" si="0"/>
        <v>-0.004464285714277594</v>
      </c>
      <c r="E25" s="103">
        <v>43.1</v>
      </c>
      <c r="F25" s="103">
        <v>43.845</v>
      </c>
      <c r="G25" s="84">
        <f t="shared" si="1"/>
        <v>1.7285382830626332</v>
      </c>
    </row>
    <row r="26" spans="1:7" s="71" customFormat="1" ht="26.25" customHeight="1" thickBot="1">
      <c r="A26" s="104" t="s">
        <v>53</v>
      </c>
      <c r="B26" s="105">
        <v>47.9</v>
      </c>
      <c r="C26" s="105">
        <v>47.668</v>
      </c>
      <c r="D26" s="106">
        <f t="shared" si="0"/>
        <v>-0.4843423799582496</v>
      </c>
      <c r="E26" s="105">
        <v>45.6</v>
      </c>
      <c r="F26" s="105">
        <v>46.331</v>
      </c>
      <c r="G26" s="107">
        <f t="shared" si="1"/>
        <v>1.6030701754385888</v>
      </c>
    </row>
    <row r="27" spans="1:8" s="71" customFormat="1" ht="16.5" customHeight="1">
      <c r="A27" s="108"/>
      <c r="B27" s="109"/>
      <c r="C27" s="109"/>
      <c r="D27" s="110"/>
      <c r="E27" s="109"/>
      <c r="F27" s="402" t="s">
        <v>54</v>
      </c>
      <c r="G27" s="402"/>
      <c r="H27" s="111"/>
    </row>
    <row r="28" spans="1:6" s="71" customFormat="1" ht="15" customHeight="1">
      <c r="A28" s="52" t="s">
        <v>55</v>
      </c>
      <c r="B28" s="72"/>
      <c r="C28" s="72"/>
      <c r="D28" s="72"/>
      <c r="E28" s="72"/>
      <c r="F28" s="72"/>
    </row>
    <row r="29" spans="1:7" s="71" customFormat="1" ht="15" customHeight="1">
      <c r="A29" s="52" t="s">
        <v>56</v>
      </c>
      <c r="G29" s="111"/>
    </row>
    <row r="30" s="71" customFormat="1" ht="10.5" customHeight="1">
      <c r="A30" s="52"/>
    </row>
    <row r="31" spans="1:7" s="71" customFormat="1" ht="15" customHeight="1">
      <c r="A31" s="403" t="s">
        <v>57</v>
      </c>
      <c r="B31" s="403"/>
      <c r="C31" s="403"/>
      <c r="D31" s="403"/>
      <c r="E31" s="403"/>
      <c r="F31" s="403"/>
      <c r="G31" s="403"/>
    </row>
    <row r="32" spans="1:7" s="71" customFormat="1" ht="15" customHeight="1">
      <c r="A32" s="403" t="s">
        <v>58</v>
      </c>
      <c r="B32" s="403"/>
      <c r="C32" s="403"/>
      <c r="D32" s="403"/>
      <c r="E32" s="403"/>
      <c r="F32" s="403"/>
      <c r="G32" s="403"/>
    </row>
    <row r="33" spans="1:7" s="71" customFormat="1" ht="15" customHeight="1">
      <c r="A33" s="403" t="s">
        <v>59</v>
      </c>
      <c r="B33" s="403"/>
      <c r="C33" s="403"/>
      <c r="D33" s="403"/>
      <c r="E33" s="403"/>
      <c r="F33" s="403"/>
      <c r="G33" s="403"/>
    </row>
    <row r="34" spans="1:7" s="71" customFormat="1" ht="15" customHeight="1">
      <c r="A34" s="403" t="s">
        <v>60</v>
      </c>
      <c r="B34" s="403"/>
      <c r="C34" s="403"/>
      <c r="D34" s="403"/>
      <c r="E34" s="403"/>
      <c r="F34" s="403"/>
      <c r="G34" s="403"/>
    </row>
    <row r="35" spans="1:7" s="71" customFormat="1" ht="15" customHeight="1">
      <c r="A35" s="403" t="s">
        <v>61</v>
      </c>
      <c r="B35" s="403"/>
      <c r="C35" s="403"/>
      <c r="D35" s="403"/>
      <c r="E35" s="403"/>
      <c r="F35" s="403"/>
      <c r="G35" s="403"/>
    </row>
    <row r="36" spans="1:7" s="71" customFormat="1" ht="15" customHeight="1">
      <c r="A36" s="403" t="s">
        <v>62</v>
      </c>
      <c r="B36" s="403"/>
      <c r="C36" s="403"/>
      <c r="D36" s="403"/>
      <c r="E36" s="403"/>
      <c r="F36" s="403"/>
      <c r="G36" s="403"/>
    </row>
    <row r="37" spans="1:7" s="71" customFormat="1" ht="15" customHeight="1">
      <c r="A37" s="403" t="s">
        <v>63</v>
      </c>
      <c r="B37" s="403"/>
      <c r="C37" s="403"/>
      <c r="D37" s="403"/>
      <c r="E37" s="403"/>
      <c r="F37" s="403"/>
      <c r="G37" s="403"/>
    </row>
    <row r="38" spans="1:7" s="71" customFormat="1" ht="12.75" customHeight="1">
      <c r="A38" s="403" t="s">
        <v>64</v>
      </c>
      <c r="B38" s="403"/>
      <c r="C38" s="403"/>
      <c r="D38" s="403"/>
      <c r="E38" s="403"/>
      <c r="F38" s="403"/>
      <c r="G38" s="403"/>
    </row>
    <row r="39" s="71" customFormat="1" ht="18" customHeight="1"/>
    <row r="40" s="71" customFormat="1" ht="18" customHeight="1"/>
    <row r="41" s="71" customFormat="1" ht="18" customHeight="1"/>
  </sheetData>
  <sheetProtection/>
  <mergeCells count="12">
    <mergeCell ref="A33:G33"/>
    <mergeCell ref="A34:G34"/>
    <mergeCell ref="A35:G35"/>
    <mergeCell ref="A36:G36"/>
    <mergeCell ref="A37:G37"/>
    <mergeCell ref="A38:G38"/>
    <mergeCell ref="A4:A5"/>
    <mergeCell ref="B4:D4"/>
    <mergeCell ref="E4:G4"/>
    <mergeCell ref="F27:G27"/>
    <mergeCell ref="A31:G31"/>
    <mergeCell ref="A32:G32"/>
  </mergeCells>
  <printOptions/>
  <pageMargins left="0.5118110236220472" right="0.5118110236220472" top="0.5511811023622047" bottom="0.5511811023622047" header="0.31496062992125984" footer="0.31496062992125984"/>
  <pageSetup horizontalDpi="600" verticalDpi="600" orientation="portrait" paperSize="9" r:id="rId1"/>
  <headerFooter scaleWithDoc="0" alignWithMargins="0">
    <oddHeader>&amp;R人口－１４</oddHeader>
  </headerFooter>
</worksheet>
</file>

<file path=xl/worksheets/sheet3.xml><?xml version="1.0" encoding="utf-8"?>
<worksheet xmlns="http://schemas.openxmlformats.org/spreadsheetml/2006/main" xmlns:r="http://schemas.openxmlformats.org/officeDocument/2006/relationships">
  <sheetPr>
    <tabColor theme="4"/>
  </sheetPr>
  <dimension ref="A1:T24"/>
  <sheetViews>
    <sheetView view="pageBreakPreview" zoomScale="90" zoomScaleSheetLayoutView="90" zoomScalePageLayoutView="0" workbookViewId="0" topLeftCell="A1">
      <selection activeCell="M26" sqref="M26"/>
    </sheetView>
  </sheetViews>
  <sheetFormatPr defaultColWidth="9.00390625" defaultRowHeight="13.5"/>
  <cols>
    <col min="1" max="1" width="15.00390625" style="13" customWidth="1"/>
    <col min="2" max="19" width="9.625" style="13" customWidth="1"/>
    <col min="20" max="20" width="14.125" style="13" customWidth="1"/>
    <col min="21" max="16384" width="9.00390625" style="13" customWidth="1"/>
  </cols>
  <sheetData>
    <row r="1" spans="1:20" ht="17.25">
      <c r="A1" s="61" t="s">
        <v>65</v>
      </c>
      <c r="J1" s="61"/>
      <c r="R1" s="405" t="s">
        <v>191</v>
      </c>
      <c r="S1" s="406"/>
      <c r="T1" s="406"/>
    </row>
    <row r="3" spans="1:19" s="53" customFormat="1" ht="26.25" customHeight="1" thickBot="1">
      <c r="A3" s="74" t="s">
        <v>66</v>
      </c>
      <c r="B3" s="112"/>
      <c r="C3" s="112"/>
      <c r="D3" s="112"/>
      <c r="E3" s="112"/>
      <c r="F3" s="112"/>
      <c r="G3" s="112"/>
      <c r="H3" s="112"/>
      <c r="I3" s="112"/>
      <c r="J3" s="112"/>
      <c r="K3" s="58"/>
      <c r="L3" s="58"/>
      <c r="M3" s="58"/>
      <c r="N3" s="58"/>
      <c r="O3" s="58"/>
      <c r="P3" s="58"/>
      <c r="Q3" s="58"/>
      <c r="R3" s="58"/>
      <c r="S3" s="113" t="s">
        <v>67</v>
      </c>
    </row>
    <row r="4" spans="1:19" s="53" customFormat="1" ht="32.25" customHeight="1">
      <c r="A4" s="407" t="s">
        <v>34</v>
      </c>
      <c r="B4" s="404" t="s">
        <v>68</v>
      </c>
      <c r="C4" s="400"/>
      <c r="D4" s="409"/>
      <c r="E4" s="400" t="s">
        <v>69</v>
      </c>
      <c r="F4" s="400"/>
      <c r="G4" s="400"/>
      <c r="H4" s="400" t="s">
        <v>70</v>
      </c>
      <c r="I4" s="400"/>
      <c r="J4" s="401"/>
      <c r="K4" s="410" t="s">
        <v>71</v>
      </c>
      <c r="L4" s="400"/>
      <c r="M4" s="400"/>
      <c r="N4" s="400" t="s">
        <v>72</v>
      </c>
      <c r="O4" s="400"/>
      <c r="P4" s="400"/>
      <c r="Q4" s="404" t="s">
        <v>73</v>
      </c>
      <c r="R4" s="400"/>
      <c r="S4" s="401"/>
    </row>
    <row r="5" spans="1:19" s="53" customFormat="1" ht="32.25" customHeight="1">
      <c r="A5" s="408"/>
      <c r="B5" s="114" t="s">
        <v>37</v>
      </c>
      <c r="C5" s="115" t="s">
        <v>1</v>
      </c>
      <c r="D5" s="116" t="s">
        <v>38</v>
      </c>
      <c r="E5" s="75" t="s">
        <v>37</v>
      </c>
      <c r="F5" s="117" t="s">
        <v>1</v>
      </c>
      <c r="G5" s="75" t="s">
        <v>38</v>
      </c>
      <c r="H5" s="75" t="s">
        <v>37</v>
      </c>
      <c r="I5" s="117" t="s">
        <v>1</v>
      </c>
      <c r="J5" s="76" t="s">
        <v>38</v>
      </c>
      <c r="K5" s="77" t="s">
        <v>37</v>
      </c>
      <c r="L5" s="117" t="s">
        <v>1</v>
      </c>
      <c r="M5" s="75" t="s">
        <v>38</v>
      </c>
      <c r="N5" s="75" t="s">
        <v>37</v>
      </c>
      <c r="O5" s="117" t="s">
        <v>1</v>
      </c>
      <c r="P5" s="75" t="s">
        <v>38</v>
      </c>
      <c r="Q5" s="114" t="s">
        <v>37</v>
      </c>
      <c r="R5" s="115" t="s">
        <v>1</v>
      </c>
      <c r="S5" s="76" t="s">
        <v>38</v>
      </c>
    </row>
    <row r="6" spans="1:19" s="53" customFormat="1" ht="35.25" customHeight="1">
      <c r="A6" s="118" t="s">
        <v>39</v>
      </c>
      <c r="B6" s="119">
        <f aca="true" t="shared" si="0" ref="B6:C8">E6+H6+K6+N6+Q6</f>
        <v>182436</v>
      </c>
      <c r="C6" s="120">
        <f t="shared" si="0"/>
        <v>184661</v>
      </c>
      <c r="D6" s="121">
        <f>C6/B6*100-100</f>
        <v>1.2196057795610642</v>
      </c>
      <c r="E6" s="122">
        <f>SUM(E7:E8)</f>
        <v>122806</v>
      </c>
      <c r="F6" s="123">
        <f>SUM(F7:F8)</f>
        <v>124997</v>
      </c>
      <c r="G6" s="124">
        <f>F6/E6*100-100</f>
        <v>1.7841147826653412</v>
      </c>
      <c r="H6" s="122">
        <f>SUM(H7:H8)</f>
        <v>8847</v>
      </c>
      <c r="I6" s="123">
        <f>SUM(I7:I8)</f>
        <v>8685</v>
      </c>
      <c r="J6" s="125">
        <f>I6/H6*100-100</f>
        <v>-1.8311291963377414</v>
      </c>
      <c r="K6" s="368">
        <f>SUM(K7:K8)</f>
        <v>16087</v>
      </c>
      <c r="L6" s="123">
        <f>SUM(L7:L8)</f>
        <v>16295</v>
      </c>
      <c r="M6" s="124">
        <f>L6/K6*100-100</f>
        <v>1.2929694784608756</v>
      </c>
      <c r="N6" s="122">
        <f>SUM(N7:N8)</f>
        <v>13199</v>
      </c>
      <c r="O6" s="123">
        <f>SUM(O7:O8)</f>
        <v>13175</v>
      </c>
      <c r="P6" s="124">
        <f>O6/N6*100-100</f>
        <v>-0.18183195696643395</v>
      </c>
      <c r="Q6" s="119">
        <f>SUM(Q7:Q8)</f>
        <v>21497</v>
      </c>
      <c r="R6" s="120">
        <f>SUM(R7:R8)</f>
        <v>21509</v>
      </c>
      <c r="S6" s="125">
        <f>R6/Q6*100-100</f>
        <v>0.05582174256872463</v>
      </c>
    </row>
    <row r="7" spans="1:19" s="53" customFormat="1" ht="35.25" customHeight="1">
      <c r="A7" s="126" t="s">
        <v>40</v>
      </c>
      <c r="B7" s="127">
        <f t="shared" si="0"/>
        <v>90869</v>
      </c>
      <c r="C7" s="128">
        <f t="shared" si="0"/>
        <v>91964</v>
      </c>
      <c r="D7" s="129">
        <f aca="true" t="shared" si="1" ref="D7:D22">C7/B7*100-100</f>
        <v>1.205031418855711</v>
      </c>
      <c r="E7" s="130">
        <v>61390</v>
      </c>
      <c r="F7" s="131">
        <v>62344</v>
      </c>
      <c r="G7" s="132">
        <f>F7/E7*100-100</f>
        <v>1.553999022642131</v>
      </c>
      <c r="H7" s="130">
        <v>4304</v>
      </c>
      <c r="I7" s="131">
        <v>4244</v>
      </c>
      <c r="J7" s="134">
        <f>I7/H7*100-100</f>
        <v>-1.3940520446096656</v>
      </c>
      <c r="K7" s="187">
        <v>8049</v>
      </c>
      <c r="L7" s="131">
        <v>8218</v>
      </c>
      <c r="M7" s="132">
        <f>L7/K7*100-100</f>
        <v>2.0996397067958696</v>
      </c>
      <c r="N7" s="130">
        <v>6508</v>
      </c>
      <c r="O7" s="131">
        <v>6499</v>
      </c>
      <c r="P7" s="132">
        <f>O7/N7*100-100</f>
        <v>-0.13829133374308356</v>
      </c>
      <c r="Q7" s="127">
        <v>10618</v>
      </c>
      <c r="R7" s="133">
        <v>10659</v>
      </c>
      <c r="S7" s="134">
        <f>R7/Q7*100-100</f>
        <v>0.3861367489169396</v>
      </c>
    </row>
    <row r="8" spans="1:19" s="53" customFormat="1" ht="35.25" customHeight="1">
      <c r="A8" s="135" t="s">
        <v>41</v>
      </c>
      <c r="B8" s="136">
        <f t="shared" si="0"/>
        <v>91567</v>
      </c>
      <c r="C8" s="137">
        <f t="shared" si="0"/>
        <v>92697</v>
      </c>
      <c r="D8" s="138">
        <f t="shared" si="1"/>
        <v>1.234069042340579</v>
      </c>
      <c r="E8" s="139">
        <v>61416</v>
      </c>
      <c r="F8" s="140">
        <v>62653</v>
      </c>
      <c r="G8" s="141">
        <f>F8/E8*100-100</f>
        <v>2.0141331249185868</v>
      </c>
      <c r="H8" s="139">
        <v>4543</v>
      </c>
      <c r="I8" s="140">
        <v>4441</v>
      </c>
      <c r="J8" s="142">
        <f>I8/H8*100-100</f>
        <v>-2.2452124147039427</v>
      </c>
      <c r="K8" s="369">
        <v>8038</v>
      </c>
      <c r="L8" s="140">
        <v>8077</v>
      </c>
      <c r="M8" s="141">
        <f>L8/K8*100-100</f>
        <v>0.48519532221946804</v>
      </c>
      <c r="N8" s="139">
        <v>6691</v>
      </c>
      <c r="O8" s="140">
        <v>6676</v>
      </c>
      <c r="P8" s="141">
        <f>O8/N8*100-100</f>
        <v>-0.224181736661194</v>
      </c>
      <c r="Q8" s="136">
        <v>10879</v>
      </c>
      <c r="R8" s="137">
        <v>10850</v>
      </c>
      <c r="S8" s="142">
        <f>R8/Q8*100-100</f>
        <v>-0.26656861843919444</v>
      </c>
    </row>
    <row r="9" spans="1:19" s="53" customFormat="1" ht="35.25" customHeight="1">
      <c r="A9" s="143" t="s">
        <v>42</v>
      </c>
      <c r="B9" s="144">
        <v>4155</v>
      </c>
      <c r="C9" s="145">
        <v>6115</v>
      </c>
      <c r="D9" s="146">
        <f t="shared" si="1"/>
        <v>47.17208182912154</v>
      </c>
      <c r="E9" s="147" t="s">
        <v>11</v>
      </c>
      <c r="F9" s="147" t="s">
        <v>11</v>
      </c>
      <c r="G9" s="147" t="s">
        <v>11</v>
      </c>
      <c r="H9" s="147" t="s">
        <v>11</v>
      </c>
      <c r="I9" s="147" t="s">
        <v>11</v>
      </c>
      <c r="J9" s="149" t="s">
        <v>11</v>
      </c>
      <c r="K9" s="370" t="s">
        <v>11</v>
      </c>
      <c r="L9" s="147" t="s">
        <v>11</v>
      </c>
      <c r="M9" s="147" t="s">
        <v>11</v>
      </c>
      <c r="N9" s="147" t="s">
        <v>11</v>
      </c>
      <c r="O9" s="147" t="s">
        <v>11</v>
      </c>
      <c r="P9" s="147" t="s">
        <v>11</v>
      </c>
      <c r="Q9" s="148" t="s">
        <v>11</v>
      </c>
      <c r="R9" s="147" t="s">
        <v>11</v>
      </c>
      <c r="S9" s="149" t="s">
        <v>11</v>
      </c>
    </row>
    <row r="10" spans="1:19" s="53" customFormat="1" ht="35.25" customHeight="1">
      <c r="A10" s="143" t="s">
        <v>43</v>
      </c>
      <c r="B10" s="144">
        <f>E10+H10+K10+N10+Q10</f>
        <v>67976</v>
      </c>
      <c r="C10" s="145">
        <f>F10+I10+L10+O10+R10</f>
        <v>72220</v>
      </c>
      <c r="D10" s="146">
        <f t="shared" si="1"/>
        <v>6.243380016476394</v>
      </c>
      <c r="E10" s="78">
        <v>47217</v>
      </c>
      <c r="F10" s="150">
        <v>50244</v>
      </c>
      <c r="G10" s="147">
        <f>F10/E10*100-100</f>
        <v>6.410826609060294</v>
      </c>
      <c r="H10" s="78">
        <v>2946</v>
      </c>
      <c r="I10" s="150">
        <v>3048</v>
      </c>
      <c r="J10" s="149">
        <f>I10/H10*100-100</f>
        <v>3.4623217922606955</v>
      </c>
      <c r="K10" s="371">
        <v>5416</v>
      </c>
      <c r="L10" s="150">
        <v>5793</v>
      </c>
      <c r="M10" s="147">
        <f>L10/K10*100-100</f>
        <v>6.960856720827181</v>
      </c>
      <c r="N10" s="78">
        <v>4578</v>
      </c>
      <c r="O10" s="150">
        <v>4863</v>
      </c>
      <c r="P10" s="147">
        <f>O10/N10*100-100</f>
        <v>6.225425950196595</v>
      </c>
      <c r="Q10" s="144">
        <v>7819</v>
      </c>
      <c r="R10" s="151">
        <v>8272</v>
      </c>
      <c r="S10" s="152">
        <f>R10/Q10*100-100</f>
        <v>5.793579741654952</v>
      </c>
    </row>
    <row r="11" spans="1:19" s="53" customFormat="1" ht="35.25" customHeight="1">
      <c r="A11" s="143" t="s">
        <v>44</v>
      </c>
      <c r="B11" s="153">
        <v>161.14</v>
      </c>
      <c r="C11" s="154">
        <v>161.14</v>
      </c>
      <c r="D11" s="155">
        <f t="shared" si="1"/>
        <v>0</v>
      </c>
      <c r="E11" s="156" t="s">
        <v>11</v>
      </c>
      <c r="F11" s="157" t="s">
        <v>11</v>
      </c>
      <c r="G11" s="158" t="s">
        <v>11</v>
      </c>
      <c r="H11" s="156" t="s">
        <v>11</v>
      </c>
      <c r="I11" s="157" t="s">
        <v>11</v>
      </c>
      <c r="J11" s="160" t="s">
        <v>11</v>
      </c>
      <c r="K11" s="372" t="s">
        <v>11</v>
      </c>
      <c r="L11" s="157" t="s">
        <v>11</v>
      </c>
      <c r="M11" s="158" t="s">
        <v>11</v>
      </c>
      <c r="N11" s="156" t="s">
        <v>11</v>
      </c>
      <c r="O11" s="157" t="s">
        <v>11</v>
      </c>
      <c r="P11" s="158" t="s">
        <v>11</v>
      </c>
      <c r="Q11" s="159" t="s">
        <v>11</v>
      </c>
      <c r="R11" s="157" t="s">
        <v>11</v>
      </c>
      <c r="S11" s="160" t="s">
        <v>11</v>
      </c>
    </row>
    <row r="12" spans="1:19" s="53" customFormat="1" ht="35.25" customHeight="1" thickBot="1">
      <c r="A12" s="161" t="s">
        <v>45</v>
      </c>
      <c r="B12" s="162">
        <v>1132.2</v>
      </c>
      <c r="C12" s="163">
        <v>1146</v>
      </c>
      <c r="D12" s="164">
        <f t="shared" si="1"/>
        <v>1.2188659247482718</v>
      </c>
      <c r="E12" s="165">
        <v>1876.6</v>
      </c>
      <c r="F12" s="166">
        <v>1910.1</v>
      </c>
      <c r="G12" s="167">
        <f aca="true" t="shared" si="2" ref="G12:G22">F12/E12*100-100</f>
        <v>1.7851433443461673</v>
      </c>
      <c r="H12" s="168">
        <v>298.4</v>
      </c>
      <c r="I12" s="169">
        <v>292.9</v>
      </c>
      <c r="J12" s="171">
        <f aca="true" t="shared" si="3" ref="J12:J22">I12/H12*100-100</f>
        <v>-1.8431635388739949</v>
      </c>
      <c r="K12" s="373">
        <v>439.4</v>
      </c>
      <c r="L12" s="169">
        <v>445.1</v>
      </c>
      <c r="M12" s="167">
        <f aca="true" t="shared" si="4" ref="M12:M22">L12/K12*100-100</f>
        <v>1.2972234865726193</v>
      </c>
      <c r="N12" s="165">
        <v>704.7</v>
      </c>
      <c r="O12" s="166">
        <v>703.4</v>
      </c>
      <c r="P12" s="167">
        <f aca="true" t="shared" si="5" ref="P12:P22">O12/N12*100-100</f>
        <v>-0.18447566340287835</v>
      </c>
      <c r="Q12" s="170">
        <v>2167</v>
      </c>
      <c r="R12" s="163">
        <v>2168.2</v>
      </c>
      <c r="S12" s="171">
        <f aca="true" t="shared" si="6" ref="S12:S22">R12/Q12*100-100</f>
        <v>0.05537609598522408</v>
      </c>
    </row>
    <row r="13" spans="1:19" s="53" customFormat="1" ht="35.25" customHeight="1">
      <c r="A13" s="172" t="s">
        <v>74</v>
      </c>
      <c r="B13" s="173">
        <f>B14+B17+B20+B23</f>
        <v>182436</v>
      </c>
      <c r="C13" s="174">
        <f>C14+C17+C20+C23</f>
        <v>184661</v>
      </c>
      <c r="D13" s="175">
        <f t="shared" si="1"/>
        <v>1.2196057795610642</v>
      </c>
      <c r="E13" s="176">
        <f>E14+E17+E20+E23</f>
        <v>122806</v>
      </c>
      <c r="F13" s="177">
        <f>F14+F17+F20+F23</f>
        <v>124997</v>
      </c>
      <c r="G13" s="178">
        <f t="shared" si="2"/>
        <v>1.7841147826653412</v>
      </c>
      <c r="H13" s="176">
        <f>H14+H17+H20+H23</f>
        <v>8847</v>
      </c>
      <c r="I13" s="177">
        <f>I14+I17+I20+I23</f>
        <v>8685</v>
      </c>
      <c r="J13" s="181">
        <f t="shared" si="3"/>
        <v>-1.8311291963377414</v>
      </c>
      <c r="K13" s="374">
        <f>K14+K17+K20+K23</f>
        <v>16087</v>
      </c>
      <c r="L13" s="177">
        <f>L14+L17+L20+L23</f>
        <v>16295</v>
      </c>
      <c r="M13" s="178">
        <f t="shared" si="4"/>
        <v>1.2929694784608756</v>
      </c>
      <c r="N13" s="176">
        <f>N14+N17+N20+N23</f>
        <v>13199</v>
      </c>
      <c r="O13" s="177">
        <f>O14+O17+O20+O23</f>
        <v>13175</v>
      </c>
      <c r="P13" s="178">
        <f t="shared" si="5"/>
        <v>-0.18183195696643395</v>
      </c>
      <c r="Q13" s="179">
        <f>Q14+Q17+Q20+Q23</f>
        <v>21497</v>
      </c>
      <c r="R13" s="180">
        <f>R14+R17+R20+R23</f>
        <v>21509</v>
      </c>
      <c r="S13" s="181">
        <f t="shared" si="6"/>
        <v>0.05582174256872463</v>
      </c>
    </row>
    <row r="14" spans="1:19" s="53" customFormat="1" ht="35.25" customHeight="1">
      <c r="A14" s="182" t="s">
        <v>75</v>
      </c>
      <c r="B14" s="119">
        <f>SUM(B15:B16)</f>
        <v>26153</v>
      </c>
      <c r="C14" s="183">
        <f>SUM(C15:C16)</f>
        <v>25338</v>
      </c>
      <c r="D14" s="121">
        <f t="shared" si="1"/>
        <v>-3.1162772913241383</v>
      </c>
      <c r="E14" s="184">
        <f>SUM(E15:E16)</f>
        <v>17817</v>
      </c>
      <c r="F14" s="123">
        <f>SUM(F15:F16)</f>
        <v>17471</v>
      </c>
      <c r="G14" s="124">
        <f t="shared" si="2"/>
        <v>-1.9419655385306243</v>
      </c>
      <c r="H14" s="184">
        <f>SUM(H15:H16)</f>
        <v>1347</v>
      </c>
      <c r="I14" s="123">
        <f>SUM(I15:I16)</f>
        <v>1112</v>
      </c>
      <c r="J14" s="125">
        <f t="shared" si="3"/>
        <v>-17.44617668893838</v>
      </c>
      <c r="K14" s="375">
        <f>SUM(K15:K16)</f>
        <v>2339</v>
      </c>
      <c r="L14" s="123">
        <f>SUM(L15:L16)</f>
        <v>2291</v>
      </c>
      <c r="M14" s="124">
        <f t="shared" si="4"/>
        <v>-2.0521590423257834</v>
      </c>
      <c r="N14" s="184">
        <f>SUM(N15:N16)</f>
        <v>1792</v>
      </c>
      <c r="O14" s="123">
        <f>SUM(O15:O16)</f>
        <v>1742</v>
      </c>
      <c r="P14" s="124">
        <f t="shared" si="5"/>
        <v>-2.7901785714285694</v>
      </c>
      <c r="Q14" s="185">
        <f>SUM(Q15:Q16)</f>
        <v>2858</v>
      </c>
      <c r="R14" s="186">
        <f>SUM(R15:R16)</f>
        <v>2722</v>
      </c>
      <c r="S14" s="125">
        <f t="shared" si="6"/>
        <v>-4.7585724282715205</v>
      </c>
    </row>
    <row r="15" spans="1:19" s="53" customFormat="1" ht="35.25" customHeight="1">
      <c r="A15" s="59" t="s">
        <v>40</v>
      </c>
      <c r="B15" s="187">
        <f>E15+H15+K15+N15+Q15</f>
        <v>13345</v>
      </c>
      <c r="C15" s="128">
        <f>F15+I15+L15+O15+R15</f>
        <v>12869</v>
      </c>
      <c r="D15" s="129">
        <f t="shared" si="1"/>
        <v>-3.5668789808917154</v>
      </c>
      <c r="E15" s="188">
        <v>9052</v>
      </c>
      <c r="F15" s="131">
        <v>8807</v>
      </c>
      <c r="G15" s="132">
        <f t="shared" si="2"/>
        <v>-2.7065841802916424</v>
      </c>
      <c r="H15" s="188">
        <v>688</v>
      </c>
      <c r="I15" s="131">
        <v>566</v>
      </c>
      <c r="J15" s="134">
        <f t="shared" si="3"/>
        <v>-17.732558139534888</v>
      </c>
      <c r="K15" s="376">
        <v>1196</v>
      </c>
      <c r="L15" s="131">
        <v>1204</v>
      </c>
      <c r="M15" s="132">
        <f t="shared" si="4"/>
        <v>0.6688963210702354</v>
      </c>
      <c r="N15" s="188">
        <v>937</v>
      </c>
      <c r="O15" s="131">
        <v>892</v>
      </c>
      <c r="P15" s="132">
        <f t="shared" si="5"/>
        <v>-4.802561366061894</v>
      </c>
      <c r="Q15" s="189">
        <v>1472</v>
      </c>
      <c r="R15" s="133">
        <v>1400</v>
      </c>
      <c r="S15" s="134">
        <f t="shared" si="6"/>
        <v>-4.891304347826093</v>
      </c>
    </row>
    <row r="16" spans="1:19" s="53" customFormat="1" ht="35.25" customHeight="1">
      <c r="A16" s="190" t="s">
        <v>41</v>
      </c>
      <c r="B16" s="136">
        <f>E16+H16+K16+N16+Q16</f>
        <v>12808</v>
      </c>
      <c r="C16" s="191">
        <f>F16+I16+L16+O16+R16</f>
        <v>12469</v>
      </c>
      <c r="D16" s="138">
        <f t="shared" si="1"/>
        <v>-2.6467832604622146</v>
      </c>
      <c r="E16" s="192">
        <v>8765</v>
      </c>
      <c r="F16" s="140">
        <v>8664</v>
      </c>
      <c r="G16" s="141">
        <f t="shared" si="2"/>
        <v>-1.1523103251568756</v>
      </c>
      <c r="H16" s="192">
        <v>659</v>
      </c>
      <c r="I16" s="140">
        <v>546</v>
      </c>
      <c r="J16" s="142">
        <f t="shared" si="3"/>
        <v>-17.14719271623673</v>
      </c>
      <c r="K16" s="377">
        <v>1143</v>
      </c>
      <c r="L16" s="140">
        <v>1087</v>
      </c>
      <c r="M16" s="141">
        <f t="shared" si="4"/>
        <v>-4.899387576552925</v>
      </c>
      <c r="N16" s="192">
        <v>855</v>
      </c>
      <c r="O16" s="140">
        <v>850</v>
      </c>
      <c r="P16" s="141">
        <f t="shared" si="5"/>
        <v>-0.5847953216374293</v>
      </c>
      <c r="Q16" s="193">
        <v>1386</v>
      </c>
      <c r="R16" s="194">
        <v>1322</v>
      </c>
      <c r="S16" s="142">
        <f t="shared" si="6"/>
        <v>-4.617604617604627</v>
      </c>
    </row>
    <row r="17" spans="1:19" s="53" customFormat="1" ht="35.25" customHeight="1">
      <c r="A17" s="182" t="s">
        <v>76</v>
      </c>
      <c r="B17" s="119">
        <f>SUM(B18:B19)</f>
        <v>110203</v>
      </c>
      <c r="C17" s="183">
        <f>SUM(C18:C19)</f>
        <v>109442</v>
      </c>
      <c r="D17" s="121">
        <f t="shared" si="1"/>
        <v>-0.690543814596694</v>
      </c>
      <c r="E17" s="184">
        <f>SUM(E18:E19)</f>
        <v>75259</v>
      </c>
      <c r="F17" s="123">
        <f>SUM(F18:F19)</f>
        <v>75171</v>
      </c>
      <c r="G17" s="124">
        <f t="shared" si="2"/>
        <v>-0.11692953666670292</v>
      </c>
      <c r="H17" s="184">
        <f>SUM(H18:H19)</f>
        <v>4957</v>
      </c>
      <c r="I17" s="123">
        <f>SUM(I18:I19)</f>
        <v>4820</v>
      </c>
      <c r="J17" s="125">
        <f t="shared" si="3"/>
        <v>-2.7637684083114777</v>
      </c>
      <c r="K17" s="375">
        <f>SUM(K18:K19)</f>
        <v>9536</v>
      </c>
      <c r="L17" s="123">
        <f>SUM(L18:L19)</f>
        <v>9329</v>
      </c>
      <c r="M17" s="124">
        <f t="shared" si="4"/>
        <v>-2.1707214765100673</v>
      </c>
      <c r="N17" s="184">
        <f>SUM(N18:N19)</f>
        <v>7754</v>
      </c>
      <c r="O17" s="123">
        <f>SUM(O18:O19)</f>
        <v>7626</v>
      </c>
      <c r="P17" s="124">
        <f t="shared" si="5"/>
        <v>-1.6507608976012307</v>
      </c>
      <c r="Q17" s="185">
        <f>SUM(Q18:Q19)</f>
        <v>12697</v>
      </c>
      <c r="R17" s="186">
        <f>SUM(R18:R19)</f>
        <v>12496</v>
      </c>
      <c r="S17" s="125">
        <f t="shared" si="6"/>
        <v>-1.5830511144364863</v>
      </c>
    </row>
    <row r="18" spans="1:19" s="53" customFormat="1" ht="35.25" customHeight="1">
      <c r="A18" s="59" t="s">
        <v>40</v>
      </c>
      <c r="B18" s="187">
        <f>E18+H18+K18+N18+Q18</f>
        <v>56759</v>
      </c>
      <c r="C18" s="128">
        <f>F18+I18+L18+O18+R18</f>
        <v>56579</v>
      </c>
      <c r="D18" s="129">
        <f t="shared" si="1"/>
        <v>-0.3171303229443794</v>
      </c>
      <c r="E18" s="188">
        <v>38984</v>
      </c>
      <c r="F18" s="131">
        <v>38938</v>
      </c>
      <c r="G18" s="132">
        <f t="shared" si="2"/>
        <v>-0.11799712702647014</v>
      </c>
      <c r="H18" s="188">
        <v>2490</v>
      </c>
      <c r="I18" s="131">
        <v>2469</v>
      </c>
      <c r="J18" s="134">
        <f t="shared" si="3"/>
        <v>-0.8433734939759034</v>
      </c>
      <c r="K18" s="376">
        <v>4900</v>
      </c>
      <c r="L18" s="131">
        <v>4850</v>
      </c>
      <c r="M18" s="132">
        <f t="shared" si="4"/>
        <v>-1.0204081632653015</v>
      </c>
      <c r="N18" s="188">
        <v>3927</v>
      </c>
      <c r="O18" s="131">
        <v>3886</v>
      </c>
      <c r="P18" s="132">
        <f t="shared" si="5"/>
        <v>-1.0440539852304482</v>
      </c>
      <c r="Q18" s="189">
        <v>6458</v>
      </c>
      <c r="R18" s="133">
        <v>6436</v>
      </c>
      <c r="S18" s="134">
        <f t="shared" si="6"/>
        <v>-0.34066274388355566</v>
      </c>
    </row>
    <row r="19" spans="1:19" s="53" customFormat="1" ht="35.25" customHeight="1">
      <c r="A19" s="190" t="s">
        <v>41</v>
      </c>
      <c r="B19" s="136">
        <f>E19+H19+K19+N19+Q19</f>
        <v>53444</v>
      </c>
      <c r="C19" s="191">
        <f>F19+I19+L19+O19+R19</f>
        <v>52863</v>
      </c>
      <c r="D19" s="138">
        <f t="shared" si="1"/>
        <v>-1.0871192276027273</v>
      </c>
      <c r="E19" s="192">
        <v>36275</v>
      </c>
      <c r="F19" s="140">
        <v>36233</v>
      </c>
      <c r="G19" s="141">
        <f t="shared" si="2"/>
        <v>-0.1157822191592004</v>
      </c>
      <c r="H19" s="192">
        <v>2467</v>
      </c>
      <c r="I19" s="140">
        <v>2351</v>
      </c>
      <c r="J19" s="142">
        <f t="shared" si="3"/>
        <v>-4.70206728820429</v>
      </c>
      <c r="K19" s="377">
        <v>4636</v>
      </c>
      <c r="L19" s="140">
        <v>4479</v>
      </c>
      <c r="M19" s="141">
        <f t="shared" si="4"/>
        <v>-3.3865401207937964</v>
      </c>
      <c r="N19" s="192">
        <v>3827</v>
      </c>
      <c r="O19" s="140">
        <v>3740</v>
      </c>
      <c r="P19" s="141">
        <f t="shared" si="5"/>
        <v>-2.273321139273591</v>
      </c>
      <c r="Q19" s="193">
        <v>6239</v>
      </c>
      <c r="R19" s="194">
        <v>6060</v>
      </c>
      <c r="S19" s="142">
        <f t="shared" si="6"/>
        <v>-2.8690495271678174</v>
      </c>
    </row>
    <row r="20" spans="1:19" s="53" customFormat="1" ht="35.25" customHeight="1">
      <c r="A20" s="182" t="s">
        <v>77</v>
      </c>
      <c r="B20" s="119">
        <f>SUM(B21:B22)</f>
        <v>45256</v>
      </c>
      <c r="C20" s="183">
        <f>SUM(C21:C22)</f>
        <v>48237</v>
      </c>
      <c r="D20" s="121">
        <f t="shared" si="1"/>
        <v>6.586971893229631</v>
      </c>
      <c r="E20" s="184">
        <f>SUM(E21:E22)</f>
        <v>29107</v>
      </c>
      <c r="F20" s="123">
        <f>SUM(F21:F22)</f>
        <v>31062</v>
      </c>
      <c r="G20" s="124">
        <f t="shared" si="2"/>
        <v>6.716597382073047</v>
      </c>
      <c r="H20" s="184">
        <f>SUM(H21:H22)</f>
        <v>2533</v>
      </c>
      <c r="I20" s="123">
        <f>SUM(I21:I22)</f>
        <v>2740</v>
      </c>
      <c r="J20" s="125">
        <f t="shared" si="3"/>
        <v>8.172127911567316</v>
      </c>
      <c r="K20" s="375">
        <f>SUM(K21:K22)</f>
        <v>4166</v>
      </c>
      <c r="L20" s="123">
        <f>SUM(L21:L22)</f>
        <v>4584</v>
      </c>
      <c r="M20" s="124">
        <f t="shared" si="4"/>
        <v>10.033605376860294</v>
      </c>
      <c r="N20" s="184">
        <f>SUM(N21:N22)</f>
        <v>3596</v>
      </c>
      <c r="O20" s="123">
        <f>SUM(O21:O22)</f>
        <v>3694</v>
      </c>
      <c r="P20" s="124">
        <f t="shared" si="5"/>
        <v>2.7252502780867616</v>
      </c>
      <c r="Q20" s="185">
        <f>SUM(Q21:Q22)</f>
        <v>5854</v>
      </c>
      <c r="R20" s="186">
        <f>SUM(R21:R22)</f>
        <v>6157</v>
      </c>
      <c r="S20" s="125">
        <f t="shared" si="6"/>
        <v>5.17594806969592</v>
      </c>
    </row>
    <row r="21" spans="1:19" s="53" customFormat="1" ht="35.25" customHeight="1">
      <c r="A21" s="59" t="s">
        <v>40</v>
      </c>
      <c r="B21" s="187">
        <f aca="true" t="shared" si="7" ref="B21:C23">E21+H21+K21+N21+Q21</f>
        <v>20221</v>
      </c>
      <c r="C21" s="128">
        <f t="shared" si="7"/>
        <v>21418</v>
      </c>
      <c r="D21" s="129">
        <f t="shared" si="1"/>
        <v>5.919588546560519</v>
      </c>
      <c r="E21" s="188">
        <v>12941</v>
      </c>
      <c r="F21" s="131">
        <v>13739</v>
      </c>
      <c r="G21" s="132">
        <f t="shared" si="2"/>
        <v>6.1664477242871385</v>
      </c>
      <c r="H21" s="188">
        <v>1123</v>
      </c>
      <c r="I21" s="131">
        <v>1200</v>
      </c>
      <c r="J21" s="134">
        <f t="shared" si="3"/>
        <v>6.856634016028494</v>
      </c>
      <c r="K21" s="376">
        <v>1923</v>
      </c>
      <c r="L21" s="131">
        <v>2103</v>
      </c>
      <c r="M21" s="132">
        <f t="shared" si="4"/>
        <v>9.36037441497659</v>
      </c>
      <c r="N21" s="188">
        <v>1602</v>
      </c>
      <c r="O21" s="131">
        <v>1643</v>
      </c>
      <c r="P21" s="132">
        <f t="shared" si="5"/>
        <v>2.559300873907617</v>
      </c>
      <c r="Q21" s="189">
        <v>2632</v>
      </c>
      <c r="R21" s="133">
        <v>2733</v>
      </c>
      <c r="S21" s="134">
        <f t="shared" si="6"/>
        <v>3.8373860182370834</v>
      </c>
    </row>
    <row r="22" spans="1:19" s="53" customFormat="1" ht="35.25" customHeight="1">
      <c r="A22" s="190" t="s">
        <v>41</v>
      </c>
      <c r="B22" s="136">
        <f t="shared" si="7"/>
        <v>25035</v>
      </c>
      <c r="C22" s="191">
        <f t="shared" si="7"/>
        <v>26819</v>
      </c>
      <c r="D22" s="138">
        <f t="shared" si="1"/>
        <v>7.1260235670062</v>
      </c>
      <c r="E22" s="192">
        <v>16166</v>
      </c>
      <c r="F22" s="140">
        <v>17323</v>
      </c>
      <c r="G22" s="141">
        <f t="shared" si="2"/>
        <v>7.156996164790314</v>
      </c>
      <c r="H22" s="192">
        <v>1410</v>
      </c>
      <c r="I22" s="140">
        <v>1540</v>
      </c>
      <c r="J22" s="142">
        <f t="shared" si="3"/>
        <v>9.219858156028366</v>
      </c>
      <c r="K22" s="377">
        <v>2243</v>
      </c>
      <c r="L22" s="140">
        <v>2481</v>
      </c>
      <c r="M22" s="141">
        <f t="shared" si="4"/>
        <v>10.610789121711989</v>
      </c>
      <c r="N22" s="192">
        <v>1994</v>
      </c>
      <c r="O22" s="140">
        <v>2051</v>
      </c>
      <c r="P22" s="141">
        <f t="shared" si="5"/>
        <v>2.858575727181531</v>
      </c>
      <c r="Q22" s="193">
        <v>3222</v>
      </c>
      <c r="R22" s="194">
        <v>3424</v>
      </c>
      <c r="S22" s="142">
        <f t="shared" si="6"/>
        <v>6.269397889509619</v>
      </c>
    </row>
    <row r="23" spans="1:19" s="53" customFormat="1" ht="35.25" customHeight="1" thickBot="1">
      <c r="A23" s="195" t="s">
        <v>50</v>
      </c>
      <c r="B23" s="196">
        <f t="shared" si="7"/>
        <v>824</v>
      </c>
      <c r="C23" s="197">
        <f t="shared" si="7"/>
        <v>1644</v>
      </c>
      <c r="D23" s="198" t="s">
        <v>11</v>
      </c>
      <c r="E23" s="199">
        <v>623</v>
      </c>
      <c r="F23" s="200">
        <v>1293</v>
      </c>
      <c r="G23" s="201" t="s">
        <v>10</v>
      </c>
      <c r="H23" s="202">
        <v>10</v>
      </c>
      <c r="I23" s="203">
        <v>13</v>
      </c>
      <c r="J23" s="207" t="s">
        <v>11</v>
      </c>
      <c r="K23" s="378">
        <v>46</v>
      </c>
      <c r="L23" s="203">
        <v>91</v>
      </c>
      <c r="M23" s="204" t="s">
        <v>11</v>
      </c>
      <c r="N23" s="199">
        <v>57</v>
      </c>
      <c r="O23" s="200">
        <v>113</v>
      </c>
      <c r="P23" s="201" t="s">
        <v>11</v>
      </c>
      <c r="Q23" s="205">
        <v>88</v>
      </c>
      <c r="R23" s="206">
        <v>134</v>
      </c>
      <c r="S23" s="207" t="s">
        <v>11</v>
      </c>
    </row>
    <row r="24" spans="2:19" s="53" customFormat="1" ht="23.25" customHeight="1">
      <c r="B24" s="208"/>
      <c r="C24" s="208"/>
      <c r="D24" s="208"/>
      <c r="E24" s="208"/>
      <c r="F24" s="208"/>
      <c r="G24" s="208"/>
      <c r="H24" s="208"/>
      <c r="I24" s="208"/>
      <c r="J24" s="208"/>
      <c r="S24" s="113" t="s">
        <v>78</v>
      </c>
    </row>
  </sheetData>
  <sheetProtection/>
  <mergeCells count="8">
    <mergeCell ref="Q4:S4"/>
    <mergeCell ref="R1:T1"/>
    <mergeCell ref="A4:A5"/>
    <mergeCell ref="B4:D4"/>
    <mergeCell ref="E4:G4"/>
    <mergeCell ref="H4:J4"/>
    <mergeCell ref="K4:M4"/>
    <mergeCell ref="N4:P4"/>
  </mergeCells>
  <printOptions/>
  <pageMargins left="0.5118110236220472" right="0.11811023622047245" top="0.5511811023622047" bottom="0.5511811023622047" header="0.31496062992125984" footer="0.31496062992125984"/>
  <pageSetup horizontalDpi="600" verticalDpi="600" orientation="portrait" paperSize="9" scale="89" r:id="rId1"/>
  <colBreaks count="1" manualBreakCount="1">
    <brk id="10" max="23" man="1"/>
  </colBreaks>
</worksheet>
</file>

<file path=xl/worksheets/sheet4.xml><?xml version="1.0" encoding="utf-8"?>
<worksheet xmlns="http://schemas.openxmlformats.org/spreadsheetml/2006/main" xmlns:r="http://schemas.openxmlformats.org/officeDocument/2006/relationships">
  <sheetPr>
    <tabColor theme="4"/>
  </sheetPr>
  <dimension ref="A1:AA95"/>
  <sheetViews>
    <sheetView view="pageBreakPreview" zoomScaleSheetLayoutView="100" zoomScalePageLayoutView="0" workbookViewId="0" topLeftCell="A1">
      <selection activeCell="M26" sqref="M26"/>
    </sheetView>
  </sheetViews>
  <sheetFormatPr defaultColWidth="9.00390625" defaultRowHeight="13.5"/>
  <cols>
    <col min="1" max="1" width="10.00390625" style="209" customWidth="1"/>
    <col min="2" max="13" width="8.375" style="209" customWidth="1"/>
    <col min="14" max="14" width="5.125" style="209" customWidth="1"/>
    <col min="15" max="26" width="8.625" style="209" customWidth="1"/>
    <col min="27" max="27" width="10.375" style="209" customWidth="1"/>
    <col min="28" max="16384" width="9.00390625" style="209" customWidth="1"/>
  </cols>
  <sheetData>
    <row r="1" spans="1:27" ht="24.75" customHeight="1">
      <c r="A1" s="62" t="s">
        <v>79</v>
      </c>
      <c r="Y1" s="415" t="s">
        <v>192</v>
      </c>
      <c r="Z1" s="416"/>
      <c r="AA1" s="210"/>
    </row>
    <row r="2" spans="1:14" ht="10.5" customHeight="1">
      <c r="A2" s="211"/>
      <c r="M2" s="212"/>
      <c r="N2" s="212"/>
    </row>
    <row r="3" ht="25.5" customHeight="1">
      <c r="A3" s="366" t="s">
        <v>197</v>
      </c>
    </row>
    <row r="4" spans="25:26" ht="15" customHeight="1" thickBot="1">
      <c r="Y4" s="411" t="s">
        <v>80</v>
      </c>
      <c r="Z4" s="411"/>
    </row>
    <row r="5" spans="1:26" ht="30" customHeight="1">
      <c r="A5" s="427" t="s">
        <v>8</v>
      </c>
      <c r="B5" s="423" t="s">
        <v>68</v>
      </c>
      <c r="C5" s="430"/>
      <c r="D5" s="430"/>
      <c r="E5" s="430"/>
      <c r="F5" s="430" t="s">
        <v>69</v>
      </c>
      <c r="G5" s="430"/>
      <c r="H5" s="430"/>
      <c r="I5" s="421"/>
      <c r="J5" s="430" t="s">
        <v>81</v>
      </c>
      <c r="K5" s="430"/>
      <c r="L5" s="430"/>
      <c r="M5" s="430"/>
      <c r="N5" s="361"/>
      <c r="O5" s="421" t="s">
        <v>82</v>
      </c>
      <c r="P5" s="422"/>
      <c r="Q5" s="422"/>
      <c r="R5" s="423"/>
      <c r="S5" s="421" t="s">
        <v>83</v>
      </c>
      <c r="T5" s="422"/>
      <c r="U5" s="422"/>
      <c r="V5" s="423"/>
      <c r="W5" s="421" t="s">
        <v>84</v>
      </c>
      <c r="X5" s="422"/>
      <c r="Y5" s="422"/>
      <c r="Z5" s="431"/>
    </row>
    <row r="6" spans="1:26" ht="30" customHeight="1">
      <c r="A6" s="428"/>
      <c r="B6" s="414" t="s">
        <v>85</v>
      </c>
      <c r="C6" s="417"/>
      <c r="D6" s="417"/>
      <c r="E6" s="417" t="s">
        <v>86</v>
      </c>
      <c r="F6" s="417" t="s">
        <v>85</v>
      </c>
      <c r="G6" s="417"/>
      <c r="H6" s="417"/>
      <c r="I6" s="412" t="s">
        <v>86</v>
      </c>
      <c r="J6" s="418" t="s">
        <v>87</v>
      </c>
      <c r="K6" s="419"/>
      <c r="L6" s="420"/>
      <c r="M6" s="417" t="s">
        <v>16</v>
      </c>
      <c r="N6" s="361"/>
      <c r="O6" s="412" t="s">
        <v>85</v>
      </c>
      <c r="P6" s="413"/>
      <c r="Q6" s="414"/>
      <c r="R6" s="424" t="s">
        <v>86</v>
      </c>
      <c r="S6" s="412" t="s">
        <v>85</v>
      </c>
      <c r="T6" s="413"/>
      <c r="U6" s="414"/>
      <c r="V6" s="424" t="s">
        <v>86</v>
      </c>
      <c r="W6" s="412" t="s">
        <v>85</v>
      </c>
      <c r="X6" s="413"/>
      <c r="Y6" s="414"/>
      <c r="Z6" s="426" t="s">
        <v>86</v>
      </c>
    </row>
    <row r="7" spans="1:26" ht="30" customHeight="1">
      <c r="A7" s="429"/>
      <c r="B7" s="213" t="s">
        <v>88</v>
      </c>
      <c r="C7" s="215" t="s">
        <v>30</v>
      </c>
      <c r="D7" s="214" t="s">
        <v>31</v>
      </c>
      <c r="E7" s="417"/>
      <c r="F7" s="213" t="s">
        <v>88</v>
      </c>
      <c r="G7" s="215" t="s">
        <v>30</v>
      </c>
      <c r="H7" s="214" t="s">
        <v>31</v>
      </c>
      <c r="I7" s="412"/>
      <c r="J7" s="213" t="s">
        <v>9</v>
      </c>
      <c r="K7" s="215" t="s">
        <v>18</v>
      </c>
      <c r="L7" s="214" t="s">
        <v>19</v>
      </c>
      <c r="M7" s="417"/>
      <c r="N7" s="361"/>
      <c r="O7" s="213" t="s">
        <v>88</v>
      </c>
      <c r="P7" s="215" t="s">
        <v>30</v>
      </c>
      <c r="Q7" s="214" t="s">
        <v>31</v>
      </c>
      <c r="R7" s="425"/>
      <c r="S7" s="213" t="s">
        <v>88</v>
      </c>
      <c r="T7" s="215" t="s">
        <v>30</v>
      </c>
      <c r="U7" s="214" t="s">
        <v>31</v>
      </c>
      <c r="V7" s="425"/>
      <c r="W7" s="213" t="s">
        <v>88</v>
      </c>
      <c r="X7" s="215" t="s">
        <v>30</v>
      </c>
      <c r="Y7" s="214" t="s">
        <v>31</v>
      </c>
      <c r="Z7" s="426"/>
    </row>
    <row r="8" spans="1:26" ht="30" customHeight="1">
      <c r="A8" s="216" t="s">
        <v>89</v>
      </c>
      <c r="B8" s="217" t="s">
        <v>90</v>
      </c>
      <c r="C8" s="218" t="s">
        <v>90</v>
      </c>
      <c r="D8" s="219" t="s">
        <v>90</v>
      </c>
      <c r="E8" s="220" t="s">
        <v>90</v>
      </c>
      <c r="F8" s="221">
        <v>24020</v>
      </c>
      <c r="G8" s="218" t="s">
        <v>90</v>
      </c>
      <c r="H8" s="219" t="s">
        <v>90</v>
      </c>
      <c r="I8" s="222">
        <v>4786</v>
      </c>
      <c r="J8" s="223">
        <v>3943</v>
      </c>
      <c r="K8" s="224">
        <v>1971</v>
      </c>
      <c r="L8" s="225">
        <v>1972</v>
      </c>
      <c r="M8" s="223">
        <v>837</v>
      </c>
      <c r="N8" s="362"/>
      <c r="O8" s="217" t="s">
        <v>90</v>
      </c>
      <c r="P8" s="218" t="s">
        <v>90</v>
      </c>
      <c r="Q8" s="219" t="s">
        <v>90</v>
      </c>
      <c r="R8" s="217" t="s">
        <v>90</v>
      </c>
      <c r="S8" s="221">
        <v>6968</v>
      </c>
      <c r="T8" s="226">
        <v>3263</v>
      </c>
      <c r="U8" s="227">
        <v>3705</v>
      </c>
      <c r="V8" s="221">
        <v>1313</v>
      </c>
      <c r="W8" s="217" t="s">
        <v>90</v>
      </c>
      <c r="X8" s="218" t="s">
        <v>90</v>
      </c>
      <c r="Y8" s="219" t="s">
        <v>90</v>
      </c>
      <c r="Z8" s="228" t="s">
        <v>90</v>
      </c>
    </row>
    <row r="9" spans="1:26" ht="30" customHeight="1">
      <c r="A9" s="229" t="s">
        <v>91</v>
      </c>
      <c r="B9" s="230" t="s">
        <v>90</v>
      </c>
      <c r="C9" s="231" t="s">
        <v>90</v>
      </c>
      <c r="D9" s="232" t="s">
        <v>90</v>
      </c>
      <c r="E9" s="230" t="s">
        <v>90</v>
      </c>
      <c r="F9" s="233">
        <v>23740</v>
      </c>
      <c r="G9" s="231" t="s">
        <v>90</v>
      </c>
      <c r="H9" s="232" t="s">
        <v>90</v>
      </c>
      <c r="I9" s="234">
        <v>4997</v>
      </c>
      <c r="J9" s="235">
        <v>3981</v>
      </c>
      <c r="K9" s="236">
        <v>2066</v>
      </c>
      <c r="L9" s="237">
        <v>1915</v>
      </c>
      <c r="M9" s="235">
        <v>848</v>
      </c>
      <c r="N9" s="362"/>
      <c r="O9" s="230" t="s">
        <v>90</v>
      </c>
      <c r="P9" s="231" t="s">
        <v>90</v>
      </c>
      <c r="Q9" s="232" t="s">
        <v>90</v>
      </c>
      <c r="R9" s="230" t="s">
        <v>90</v>
      </c>
      <c r="S9" s="233">
        <v>7011</v>
      </c>
      <c r="T9" s="238">
        <v>3302</v>
      </c>
      <c r="U9" s="239">
        <v>3709</v>
      </c>
      <c r="V9" s="233">
        <v>1350</v>
      </c>
      <c r="W9" s="233">
        <v>5927</v>
      </c>
      <c r="X9" s="238">
        <v>2942</v>
      </c>
      <c r="Y9" s="239">
        <v>2985</v>
      </c>
      <c r="Z9" s="240">
        <v>1149</v>
      </c>
    </row>
    <row r="10" spans="1:26" ht="30" customHeight="1">
      <c r="A10" s="229" t="s">
        <v>92</v>
      </c>
      <c r="B10" s="241" t="s">
        <v>90</v>
      </c>
      <c r="C10" s="231" t="s">
        <v>90</v>
      </c>
      <c r="D10" s="232" t="s">
        <v>90</v>
      </c>
      <c r="E10" s="230" t="s">
        <v>90</v>
      </c>
      <c r="F10" s="233">
        <v>26796</v>
      </c>
      <c r="G10" s="231" t="s">
        <v>90</v>
      </c>
      <c r="H10" s="232" t="s">
        <v>90</v>
      </c>
      <c r="I10" s="234">
        <v>4944</v>
      </c>
      <c r="J10" s="235">
        <v>3711</v>
      </c>
      <c r="K10" s="236">
        <v>1848</v>
      </c>
      <c r="L10" s="237">
        <v>1863</v>
      </c>
      <c r="M10" s="235">
        <v>801</v>
      </c>
      <c r="N10" s="362"/>
      <c r="O10" s="230" t="s">
        <v>90</v>
      </c>
      <c r="P10" s="231" t="s">
        <v>90</v>
      </c>
      <c r="Q10" s="232" t="s">
        <v>90</v>
      </c>
      <c r="R10" s="230" t="s">
        <v>90</v>
      </c>
      <c r="S10" s="233">
        <v>7376</v>
      </c>
      <c r="T10" s="238">
        <v>3466</v>
      </c>
      <c r="U10" s="239">
        <v>3910</v>
      </c>
      <c r="V10" s="233">
        <v>1431</v>
      </c>
      <c r="W10" s="233">
        <v>6113</v>
      </c>
      <c r="X10" s="238">
        <v>2979</v>
      </c>
      <c r="Y10" s="239">
        <v>3134</v>
      </c>
      <c r="Z10" s="240">
        <v>1172</v>
      </c>
    </row>
    <row r="11" spans="1:26" ht="30" customHeight="1">
      <c r="A11" s="229" t="s">
        <v>93</v>
      </c>
      <c r="B11" s="230" t="s">
        <v>90</v>
      </c>
      <c r="C11" s="231" t="s">
        <v>90</v>
      </c>
      <c r="D11" s="232" t="s">
        <v>90</v>
      </c>
      <c r="E11" s="230" t="s">
        <v>90</v>
      </c>
      <c r="F11" s="233">
        <v>27076</v>
      </c>
      <c r="G11" s="231" t="s">
        <v>90</v>
      </c>
      <c r="H11" s="232" t="s">
        <v>90</v>
      </c>
      <c r="I11" s="234">
        <v>5104</v>
      </c>
      <c r="J11" s="235">
        <v>3732</v>
      </c>
      <c r="K11" s="236">
        <v>1843</v>
      </c>
      <c r="L11" s="237">
        <v>1889</v>
      </c>
      <c r="M11" s="235">
        <v>788</v>
      </c>
      <c r="N11" s="362"/>
      <c r="O11" s="230" t="s">
        <v>90</v>
      </c>
      <c r="P11" s="231" t="s">
        <v>90</v>
      </c>
      <c r="Q11" s="232" t="s">
        <v>90</v>
      </c>
      <c r="R11" s="230" t="s">
        <v>90</v>
      </c>
      <c r="S11" s="233">
        <v>7759</v>
      </c>
      <c r="T11" s="238">
        <v>3581</v>
      </c>
      <c r="U11" s="239">
        <v>4178</v>
      </c>
      <c r="V11" s="233">
        <v>1471</v>
      </c>
      <c r="W11" s="233">
        <v>6232</v>
      </c>
      <c r="X11" s="238">
        <v>2988</v>
      </c>
      <c r="Y11" s="239">
        <v>3244</v>
      </c>
      <c r="Z11" s="240">
        <v>1197</v>
      </c>
    </row>
    <row r="12" spans="1:26" ht="30" customHeight="1">
      <c r="A12" s="229" t="s">
        <v>94</v>
      </c>
      <c r="B12" s="230" t="s">
        <v>90</v>
      </c>
      <c r="C12" s="231" t="s">
        <v>90</v>
      </c>
      <c r="D12" s="232" t="s">
        <v>90</v>
      </c>
      <c r="E12" s="230" t="s">
        <v>90</v>
      </c>
      <c r="F12" s="233">
        <v>30452</v>
      </c>
      <c r="G12" s="231" t="s">
        <v>90</v>
      </c>
      <c r="H12" s="232" t="s">
        <v>90</v>
      </c>
      <c r="I12" s="234">
        <v>5935</v>
      </c>
      <c r="J12" s="235">
        <v>3820</v>
      </c>
      <c r="K12" s="236">
        <v>1909</v>
      </c>
      <c r="L12" s="237">
        <v>1911</v>
      </c>
      <c r="M12" s="235">
        <v>770</v>
      </c>
      <c r="N12" s="362"/>
      <c r="O12" s="230" t="s">
        <v>90</v>
      </c>
      <c r="P12" s="231" t="s">
        <v>90</v>
      </c>
      <c r="Q12" s="232" t="s">
        <v>90</v>
      </c>
      <c r="R12" s="230" t="s">
        <v>90</v>
      </c>
      <c r="S12" s="233">
        <v>7815</v>
      </c>
      <c r="T12" s="238">
        <v>3676</v>
      </c>
      <c r="U12" s="239">
        <v>4139</v>
      </c>
      <c r="V12" s="233">
        <v>1491</v>
      </c>
      <c r="W12" s="233">
        <v>6350</v>
      </c>
      <c r="X12" s="238">
        <v>3087</v>
      </c>
      <c r="Y12" s="239">
        <v>3263</v>
      </c>
      <c r="Z12" s="240">
        <v>1216</v>
      </c>
    </row>
    <row r="13" spans="1:26" ht="30" customHeight="1">
      <c r="A13" s="229" t="s">
        <v>95</v>
      </c>
      <c r="B13" s="230" t="s">
        <v>90</v>
      </c>
      <c r="C13" s="231" t="s">
        <v>90</v>
      </c>
      <c r="D13" s="232" t="s">
        <v>90</v>
      </c>
      <c r="E13" s="230" t="s">
        <v>90</v>
      </c>
      <c r="F13" s="233">
        <v>55036</v>
      </c>
      <c r="G13" s="238">
        <v>27291</v>
      </c>
      <c r="H13" s="239">
        <v>27745</v>
      </c>
      <c r="I13" s="234">
        <v>11464</v>
      </c>
      <c r="J13" s="235">
        <v>5666</v>
      </c>
      <c r="K13" s="236">
        <v>2723</v>
      </c>
      <c r="L13" s="237">
        <v>2943</v>
      </c>
      <c r="M13" s="235">
        <v>1097</v>
      </c>
      <c r="N13" s="362"/>
      <c r="O13" s="230" t="s">
        <v>90</v>
      </c>
      <c r="P13" s="231" t="s">
        <v>90</v>
      </c>
      <c r="Q13" s="232" t="s">
        <v>90</v>
      </c>
      <c r="R13" s="230" t="s">
        <v>90</v>
      </c>
      <c r="S13" s="233">
        <v>10461</v>
      </c>
      <c r="T13" s="238">
        <v>5024</v>
      </c>
      <c r="U13" s="239">
        <v>5437</v>
      </c>
      <c r="V13" s="233">
        <v>1992</v>
      </c>
      <c r="W13" s="233">
        <v>11037</v>
      </c>
      <c r="X13" s="238">
        <v>5255</v>
      </c>
      <c r="Y13" s="239">
        <v>5782</v>
      </c>
      <c r="Z13" s="240">
        <v>2081</v>
      </c>
    </row>
    <row r="14" spans="1:26" ht="30" customHeight="1">
      <c r="A14" s="229" t="s">
        <v>96</v>
      </c>
      <c r="B14" s="230" t="s">
        <v>90</v>
      </c>
      <c r="C14" s="231" t="s">
        <v>90</v>
      </c>
      <c r="D14" s="232" t="s">
        <v>90</v>
      </c>
      <c r="E14" s="230" t="s">
        <v>90</v>
      </c>
      <c r="F14" s="233">
        <v>55178</v>
      </c>
      <c r="G14" s="238">
        <v>27042</v>
      </c>
      <c r="H14" s="239">
        <v>28136</v>
      </c>
      <c r="I14" s="234">
        <v>11132</v>
      </c>
      <c r="J14" s="235">
        <v>5621</v>
      </c>
      <c r="K14" s="236">
        <v>2746</v>
      </c>
      <c r="L14" s="237">
        <v>2875</v>
      </c>
      <c r="M14" s="235">
        <v>1049</v>
      </c>
      <c r="N14" s="362"/>
      <c r="O14" s="230" t="s">
        <v>90</v>
      </c>
      <c r="P14" s="231" t="s">
        <v>90</v>
      </c>
      <c r="Q14" s="232" t="s">
        <v>90</v>
      </c>
      <c r="R14" s="230" t="s">
        <v>90</v>
      </c>
      <c r="S14" s="233">
        <v>10750</v>
      </c>
      <c r="T14" s="238">
        <v>5175</v>
      </c>
      <c r="U14" s="239">
        <v>5575</v>
      </c>
      <c r="V14" s="233">
        <v>1499</v>
      </c>
      <c r="W14" s="233">
        <v>11261</v>
      </c>
      <c r="X14" s="238">
        <v>5471</v>
      </c>
      <c r="Y14" s="239">
        <v>5790</v>
      </c>
      <c r="Z14" s="240">
        <v>2133</v>
      </c>
    </row>
    <row r="15" spans="1:26" ht="30" customHeight="1">
      <c r="A15" s="229" t="s">
        <v>97</v>
      </c>
      <c r="B15" s="233">
        <f>SUM(C15:D15)</f>
        <v>101542</v>
      </c>
      <c r="C15" s="238">
        <v>50407</v>
      </c>
      <c r="D15" s="239">
        <v>51135</v>
      </c>
      <c r="E15" s="233">
        <v>19409</v>
      </c>
      <c r="F15" s="233">
        <v>61359</v>
      </c>
      <c r="G15" s="238">
        <v>31302</v>
      </c>
      <c r="H15" s="239">
        <v>30057</v>
      </c>
      <c r="I15" s="234">
        <v>12020</v>
      </c>
      <c r="J15" s="235">
        <v>5381</v>
      </c>
      <c r="K15" s="236">
        <v>2594</v>
      </c>
      <c r="L15" s="237">
        <v>2787</v>
      </c>
      <c r="M15" s="235">
        <v>1021</v>
      </c>
      <c r="N15" s="362"/>
      <c r="O15" s="233">
        <v>10155</v>
      </c>
      <c r="P15" s="238">
        <v>5048</v>
      </c>
      <c r="Q15" s="239">
        <v>5107</v>
      </c>
      <c r="R15" s="233">
        <v>1801</v>
      </c>
      <c r="S15" s="233">
        <v>12128</v>
      </c>
      <c r="T15" s="238">
        <v>5729</v>
      </c>
      <c r="U15" s="239">
        <v>6399</v>
      </c>
      <c r="V15" s="233">
        <v>2238</v>
      </c>
      <c r="W15" s="233">
        <v>12519</v>
      </c>
      <c r="X15" s="238">
        <v>5734</v>
      </c>
      <c r="Y15" s="239">
        <v>6785</v>
      </c>
      <c r="Z15" s="240">
        <v>2329</v>
      </c>
    </row>
    <row r="16" spans="1:26" ht="30" customHeight="1">
      <c r="A16" s="229" t="s">
        <v>98</v>
      </c>
      <c r="B16" s="233">
        <f aca="true" t="shared" si="0" ref="B16:B25">SUM(C16:D16)</f>
        <v>105590</v>
      </c>
      <c r="C16" s="238">
        <v>51525</v>
      </c>
      <c r="D16" s="239">
        <v>54065</v>
      </c>
      <c r="E16" s="233">
        <v>21919</v>
      </c>
      <c r="F16" s="233">
        <v>65313</v>
      </c>
      <c r="G16" s="238">
        <v>32632</v>
      </c>
      <c r="H16" s="239">
        <v>32681</v>
      </c>
      <c r="I16" s="234">
        <v>14206</v>
      </c>
      <c r="J16" s="235">
        <v>5219</v>
      </c>
      <c r="K16" s="236">
        <v>2527</v>
      </c>
      <c r="L16" s="237">
        <v>2692</v>
      </c>
      <c r="M16" s="235">
        <v>1048</v>
      </c>
      <c r="N16" s="362"/>
      <c r="O16" s="233">
        <v>9908</v>
      </c>
      <c r="P16" s="238">
        <v>4872</v>
      </c>
      <c r="Q16" s="239">
        <v>5036</v>
      </c>
      <c r="R16" s="233">
        <v>1841</v>
      </c>
      <c r="S16" s="233">
        <v>12114</v>
      </c>
      <c r="T16" s="238">
        <v>5621</v>
      </c>
      <c r="U16" s="239">
        <v>6493</v>
      </c>
      <c r="V16" s="233">
        <v>2338</v>
      </c>
      <c r="W16" s="233">
        <v>13036</v>
      </c>
      <c r="X16" s="238">
        <v>5873</v>
      </c>
      <c r="Y16" s="239">
        <v>7163</v>
      </c>
      <c r="Z16" s="240">
        <v>2486</v>
      </c>
    </row>
    <row r="17" spans="1:26" ht="30" customHeight="1">
      <c r="A17" s="229" t="s">
        <v>99</v>
      </c>
      <c r="B17" s="233">
        <f t="shared" si="0"/>
        <v>117846</v>
      </c>
      <c r="C17" s="238">
        <v>57611</v>
      </c>
      <c r="D17" s="239">
        <v>60235</v>
      </c>
      <c r="E17" s="233">
        <v>31658</v>
      </c>
      <c r="F17" s="233">
        <v>75171</v>
      </c>
      <c r="G17" s="238">
        <v>37559</v>
      </c>
      <c r="H17" s="239">
        <v>37612</v>
      </c>
      <c r="I17" s="234">
        <v>17796</v>
      </c>
      <c r="J17" s="235">
        <v>5228</v>
      </c>
      <c r="K17" s="236">
        <v>2537</v>
      </c>
      <c r="L17" s="237">
        <v>2691</v>
      </c>
      <c r="M17" s="235">
        <v>1114</v>
      </c>
      <c r="N17" s="362"/>
      <c r="O17" s="233">
        <v>9760</v>
      </c>
      <c r="P17" s="238">
        <v>4769</v>
      </c>
      <c r="Q17" s="239">
        <v>4991</v>
      </c>
      <c r="R17" s="233">
        <v>1900</v>
      </c>
      <c r="S17" s="233">
        <v>12386</v>
      </c>
      <c r="T17" s="238">
        <v>5765</v>
      </c>
      <c r="U17" s="239">
        <v>6621</v>
      </c>
      <c r="V17" s="233">
        <v>2528</v>
      </c>
      <c r="W17" s="233">
        <v>15301</v>
      </c>
      <c r="X17" s="238">
        <v>6981</v>
      </c>
      <c r="Y17" s="239">
        <v>8320</v>
      </c>
      <c r="Z17" s="240">
        <v>3100</v>
      </c>
    </row>
    <row r="18" spans="1:26" ht="30" customHeight="1">
      <c r="A18" s="229" t="s">
        <v>100</v>
      </c>
      <c r="B18" s="233">
        <f t="shared" si="0"/>
        <v>130997</v>
      </c>
      <c r="C18" s="238">
        <v>64724</v>
      </c>
      <c r="D18" s="239">
        <v>66273</v>
      </c>
      <c r="E18" s="233">
        <v>31467</v>
      </c>
      <c r="F18" s="233">
        <v>85860</v>
      </c>
      <c r="G18" s="238">
        <v>43092</v>
      </c>
      <c r="H18" s="239">
        <v>42768</v>
      </c>
      <c r="I18" s="234">
        <v>21487</v>
      </c>
      <c r="J18" s="235">
        <v>5420</v>
      </c>
      <c r="K18" s="236">
        <v>2639</v>
      </c>
      <c r="L18" s="237">
        <v>2781</v>
      </c>
      <c r="M18" s="235">
        <v>1219</v>
      </c>
      <c r="N18" s="362"/>
      <c r="O18" s="233">
        <v>10356</v>
      </c>
      <c r="P18" s="238">
        <v>5083</v>
      </c>
      <c r="Q18" s="239">
        <v>5273</v>
      </c>
      <c r="R18" s="233">
        <v>2191</v>
      </c>
      <c r="S18" s="233">
        <v>12659</v>
      </c>
      <c r="T18" s="238">
        <v>6037</v>
      </c>
      <c r="U18" s="239">
        <v>6622</v>
      </c>
      <c r="V18" s="233">
        <v>2782</v>
      </c>
      <c r="W18" s="233">
        <v>16702</v>
      </c>
      <c r="X18" s="238">
        <v>7873</v>
      </c>
      <c r="Y18" s="239">
        <v>8829</v>
      </c>
      <c r="Z18" s="240">
        <v>3788</v>
      </c>
    </row>
    <row r="19" spans="1:26" ht="30" customHeight="1">
      <c r="A19" s="229" t="s">
        <v>101</v>
      </c>
      <c r="B19" s="233">
        <f t="shared" si="0"/>
        <v>147016</v>
      </c>
      <c r="C19" s="238">
        <v>72473</v>
      </c>
      <c r="D19" s="239">
        <v>74543</v>
      </c>
      <c r="E19" s="233">
        <v>37098</v>
      </c>
      <c r="F19" s="233">
        <v>98223</v>
      </c>
      <c r="G19" s="238">
        <v>49170</v>
      </c>
      <c r="H19" s="239">
        <v>49053</v>
      </c>
      <c r="I19" s="234">
        <v>25530</v>
      </c>
      <c r="J19" s="235">
        <v>6103</v>
      </c>
      <c r="K19" s="236">
        <v>3024</v>
      </c>
      <c r="L19" s="237">
        <v>3079</v>
      </c>
      <c r="M19" s="235">
        <v>1411</v>
      </c>
      <c r="N19" s="362"/>
      <c r="O19" s="233">
        <v>12258</v>
      </c>
      <c r="P19" s="238">
        <v>6091</v>
      </c>
      <c r="Q19" s="239">
        <v>6167</v>
      </c>
      <c r="R19" s="233">
        <v>2696</v>
      </c>
      <c r="S19" s="233">
        <v>12947</v>
      </c>
      <c r="T19" s="238">
        <v>6315</v>
      </c>
      <c r="U19" s="239">
        <v>6631</v>
      </c>
      <c r="V19" s="233">
        <v>2962</v>
      </c>
      <c r="W19" s="233">
        <v>18597</v>
      </c>
      <c r="X19" s="238">
        <v>8984</v>
      </c>
      <c r="Y19" s="239">
        <v>9613</v>
      </c>
      <c r="Z19" s="240">
        <v>4499</v>
      </c>
    </row>
    <row r="20" spans="1:26" ht="30" customHeight="1">
      <c r="A20" s="229" t="s">
        <v>102</v>
      </c>
      <c r="B20" s="233">
        <f t="shared" si="0"/>
        <v>157084</v>
      </c>
      <c r="C20" s="238">
        <v>78111</v>
      </c>
      <c r="D20" s="239">
        <v>78973</v>
      </c>
      <c r="E20" s="233">
        <v>41995</v>
      </c>
      <c r="F20" s="233">
        <v>103097</v>
      </c>
      <c r="G20" s="238">
        <v>51443</v>
      </c>
      <c r="H20" s="239">
        <v>51654</v>
      </c>
      <c r="I20" s="234">
        <v>28344</v>
      </c>
      <c r="J20" s="235">
        <v>8151</v>
      </c>
      <c r="K20" s="236">
        <v>4088</v>
      </c>
      <c r="L20" s="237">
        <v>4063</v>
      </c>
      <c r="M20" s="235">
        <v>2079</v>
      </c>
      <c r="N20" s="362"/>
      <c r="O20" s="233">
        <v>13437</v>
      </c>
      <c r="P20" s="238">
        <v>6702</v>
      </c>
      <c r="Q20" s="239">
        <v>6735</v>
      </c>
      <c r="R20" s="233">
        <v>3204</v>
      </c>
      <c r="S20" s="233">
        <v>12942</v>
      </c>
      <c r="T20" s="238">
        <v>6301</v>
      </c>
      <c r="U20" s="239">
        <v>6641</v>
      </c>
      <c r="V20" s="233">
        <v>3156</v>
      </c>
      <c r="W20" s="233">
        <v>19457</v>
      </c>
      <c r="X20" s="238">
        <v>9577</v>
      </c>
      <c r="Y20" s="239">
        <v>9880</v>
      </c>
      <c r="Z20" s="240">
        <v>5212</v>
      </c>
    </row>
    <row r="21" spans="1:26" ht="30" customHeight="1">
      <c r="A21" s="229" t="s">
        <v>103</v>
      </c>
      <c r="B21" s="233">
        <f t="shared" si="0"/>
        <v>162922</v>
      </c>
      <c r="C21" s="238">
        <v>80821</v>
      </c>
      <c r="D21" s="239">
        <v>82101</v>
      </c>
      <c r="E21" s="233">
        <v>44147</v>
      </c>
      <c r="F21" s="233">
        <v>107430</v>
      </c>
      <c r="G21" s="238">
        <v>53442</v>
      </c>
      <c r="H21" s="239">
        <v>53988</v>
      </c>
      <c r="I21" s="234">
        <v>30082</v>
      </c>
      <c r="J21" s="235">
        <v>8421</v>
      </c>
      <c r="K21" s="236">
        <v>4183</v>
      </c>
      <c r="L21" s="237">
        <v>4238</v>
      </c>
      <c r="M21" s="235">
        <v>2170</v>
      </c>
      <c r="N21" s="362"/>
      <c r="O21" s="233">
        <v>13991</v>
      </c>
      <c r="P21" s="238">
        <v>6989</v>
      </c>
      <c r="Q21" s="239">
        <v>7002</v>
      </c>
      <c r="R21" s="233">
        <v>3324</v>
      </c>
      <c r="S21" s="233">
        <v>13086</v>
      </c>
      <c r="T21" s="238">
        <v>6376</v>
      </c>
      <c r="U21" s="239">
        <v>6710</v>
      </c>
      <c r="V21" s="233">
        <v>3237</v>
      </c>
      <c r="W21" s="233">
        <v>19994</v>
      </c>
      <c r="X21" s="238">
        <v>9831</v>
      </c>
      <c r="Y21" s="239">
        <v>10163</v>
      </c>
      <c r="Z21" s="240">
        <v>5334</v>
      </c>
    </row>
    <row r="22" spans="1:26" ht="30" customHeight="1">
      <c r="A22" s="229" t="s">
        <v>104</v>
      </c>
      <c r="B22" s="233">
        <f t="shared" si="0"/>
        <v>168796</v>
      </c>
      <c r="C22" s="238">
        <v>83925</v>
      </c>
      <c r="D22" s="239">
        <v>84871</v>
      </c>
      <c r="E22" s="233">
        <v>48599</v>
      </c>
      <c r="F22" s="233">
        <v>111730</v>
      </c>
      <c r="G22" s="238">
        <v>55724</v>
      </c>
      <c r="H22" s="239">
        <v>56006</v>
      </c>
      <c r="I22" s="234">
        <v>33254</v>
      </c>
      <c r="J22" s="235">
        <v>8019</v>
      </c>
      <c r="K22" s="236">
        <v>3945</v>
      </c>
      <c r="L22" s="237">
        <v>4074</v>
      </c>
      <c r="M22" s="235">
        <v>2150</v>
      </c>
      <c r="N22" s="362"/>
      <c r="O22" s="233">
        <v>14872</v>
      </c>
      <c r="P22" s="238">
        <v>7493</v>
      </c>
      <c r="Q22" s="239">
        <v>7379</v>
      </c>
      <c r="R22" s="233">
        <v>3889</v>
      </c>
      <c r="S22" s="233">
        <v>13297</v>
      </c>
      <c r="T22" s="238">
        <v>6475</v>
      </c>
      <c r="U22" s="239">
        <v>6822</v>
      </c>
      <c r="V22" s="233">
        <v>3450</v>
      </c>
      <c r="W22" s="233">
        <v>20878</v>
      </c>
      <c r="X22" s="238">
        <v>10288</v>
      </c>
      <c r="Y22" s="239">
        <v>10590</v>
      </c>
      <c r="Z22" s="240">
        <v>5856</v>
      </c>
    </row>
    <row r="23" spans="1:26" ht="30" customHeight="1">
      <c r="A23" s="229" t="s">
        <v>105</v>
      </c>
      <c r="B23" s="233">
        <f t="shared" si="0"/>
        <v>172509</v>
      </c>
      <c r="C23" s="238">
        <v>85601</v>
      </c>
      <c r="D23" s="239">
        <v>86908</v>
      </c>
      <c r="E23" s="233">
        <v>52556</v>
      </c>
      <c r="F23" s="233">
        <v>114380</v>
      </c>
      <c r="G23" s="238">
        <v>56820</v>
      </c>
      <c r="H23" s="239">
        <v>57560</v>
      </c>
      <c r="I23" s="234">
        <v>36000</v>
      </c>
      <c r="J23" s="235">
        <v>7797</v>
      </c>
      <c r="K23" s="236">
        <v>3805</v>
      </c>
      <c r="L23" s="237">
        <v>3992</v>
      </c>
      <c r="M23" s="235">
        <v>2173</v>
      </c>
      <c r="N23" s="362"/>
      <c r="O23" s="233">
        <v>15528</v>
      </c>
      <c r="P23" s="238">
        <v>7832</v>
      </c>
      <c r="Q23" s="239">
        <v>7696</v>
      </c>
      <c r="R23" s="233">
        <v>4322</v>
      </c>
      <c r="S23" s="233">
        <v>13452</v>
      </c>
      <c r="T23" s="238">
        <v>6595</v>
      </c>
      <c r="U23" s="239">
        <v>6857</v>
      </c>
      <c r="V23" s="233">
        <v>3698</v>
      </c>
      <c r="W23" s="233">
        <v>21352</v>
      </c>
      <c r="X23" s="238">
        <v>10549</v>
      </c>
      <c r="Y23" s="239">
        <v>10803</v>
      </c>
      <c r="Z23" s="240">
        <v>6363</v>
      </c>
    </row>
    <row r="24" spans="1:26" ht="30" customHeight="1">
      <c r="A24" s="229" t="s">
        <v>106</v>
      </c>
      <c r="B24" s="233">
        <f t="shared" si="0"/>
        <v>176698</v>
      </c>
      <c r="C24" s="238">
        <v>87716</v>
      </c>
      <c r="D24" s="239">
        <v>88982</v>
      </c>
      <c r="E24" s="233">
        <v>56961</v>
      </c>
      <c r="F24" s="233">
        <v>117327</v>
      </c>
      <c r="G24" s="238">
        <v>58297</v>
      </c>
      <c r="H24" s="239">
        <v>59030</v>
      </c>
      <c r="I24" s="234">
        <v>38893</v>
      </c>
      <c r="J24" s="235">
        <v>7922</v>
      </c>
      <c r="K24" s="236">
        <v>3877</v>
      </c>
      <c r="L24" s="237">
        <v>4045</v>
      </c>
      <c r="M24" s="235">
        <v>2392</v>
      </c>
      <c r="N24" s="362"/>
      <c r="O24" s="233">
        <v>16255</v>
      </c>
      <c r="P24" s="238">
        <v>8169</v>
      </c>
      <c r="Q24" s="239">
        <v>8086</v>
      </c>
      <c r="R24" s="233">
        <v>4778</v>
      </c>
      <c r="S24" s="233">
        <v>13530</v>
      </c>
      <c r="T24" s="238">
        <v>6632</v>
      </c>
      <c r="U24" s="239">
        <v>6898</v>
      </c>
      <c r="V24" s="233">
        <v>4049</v>
      </c>
      <c r="W24" s="233">
        <v>21664</v>
      </c>
      <c r="X24" s="238">
        <v>10741</v>
      </c>
      <c r="Y24" s="239">
        <v>10923</v>
      </c>
      <c r="Z24" s="240">
        <v>6849</v>
      </c>
    </row>
    <row r="25" spans="1:26" ht="30" customHeight="1">
      <c r="A25" s="229" t="s">
        <v>107</v>
      </c>
      <c r="B25" s="233">
        <f t="shared" si="0"/>
        <v>181444</v>
      </c>
      <c r="C25" s="238">
        <v>90367</v>
      </c>
      <c r="D25" s="239">
        <v>91077</v>
      </c>
      <c r="E25" s="233">
        <v>61777</v>
      </c>
      <c r="F25" s="233">
        <v>120967</v>
      </c>
      <c r="G25" s="238">
        <v>60337</v>
      </c>
      <c r="H25" s="239">
        <v>60630</v>
      </c>
      <c r="I25" s="234">
        <v>42308</v>
      </c>
      <c r="J25" s="235">
        <v>8690</v>
      </c>
      <c r="K25" s="236">
        <v>4283</v>
      </c>
      <c r="L25" s="237">
        <v>4407</v>
      </c>
      <c r="M25" s="235">
        <v>2753</v>
      </c>
      <c r="N25" s="362"/>
      <c r="O25" s="233">
        <v>16450</v>
      </c>
      <c r="P25" s="238">
        <v>8310</v>
      </c>
      <c r="Q25" s="239">
        <v>8140</v>
      </c>
      <c r="R25" s="233">
        <v>5202</v>
      </c>
      <c r="S25" s="233">
        <v>13456</v>
      </c>
      <c r="T25" s="238">
        <v>6606</v>
      </c>
      <c r="U25" s="239">
        <v>6850</v>
      </c>
      <c r="V25" s="233">
        <v>4239</v>
      </c>
      <c r="W25" s="233">
        <v>21881</v>
      </c>
      <c r="X25" s="238">
        <v>10831</v>
      </c>
      <c r="Y25" s="239">
        <v>11050</v>
      </c>
      <c r="Z25" s="240">
        <v>7275</v>
      </c>
    </row>
    <row r="26" spans="1:26" ht="30" customHeight="1">
      <c r="A26" s="229" t="s">
        <v>95</v>
      </c>
      <c r="B26" s="242">
        <v>181928</v>
      </c>
      <c r="C26" s="243">
        <v>90328</v>
      </c>
      <c r="D26" s="244">
        <v>91600</v>
      </c>
      <c r="E26" s="233">
        <v>64904</v>
      </c>
      <c r="F26" s="233">
        <v>121676</v>
      </c>
      <c r="G26" s="238">
        <v>60428</v>
      </c>
      <c r="H26" s="239">
        <v>61248</v>
      </c>
      <c r="I26" s="234">
        <v>44795</v>
      </c>
      <c r="J26" s="235">
        <v>9019</v>
      </c>
      <c r="K26" s="236">
        <v>4427</v>
      </c>
      <c r="L26" s="237">
        <v>4592</v>
      </c>
      <c r="M26" s="235">
        <v>2875</v>
      </c>
      <c r="N26" s="362"/>
      <c r="O26" s="233">
        <v>16234</v>
      </c>
      <c r="P26" s="238">
        <v>8183</v>
      </c>
      <c r="Q26" s="239">
        <v>8051</v>
      </c>
      <c r="R26" s="233">
        <v>5292</v>
      </c>
      <c r="S26" s="233">
        <v>13456</v>
      </c>
      <c r="T26" s="238">
        <v>6588</v>
      </c>
      <c r="U26" s="239">
        <v>6868</v>
      </c>
      <c r="V26" s="233">
        <v>4447</v>
      </c>
      <c r="W26" s="233">
        <v>21543</v>
      </c>
      <c r="X26" s="238">
        <v>10702</v>
      </c>
      <c r="Y26" s="239">
        <v>10841</v>
      </c>
      <c r="Z26" s="240">
        <v>7495</v>
      </c>
    </row>
    <row r="27" spans="1:26" ht="30" customHeight="1">
      <c r="A27" s="216" t="s">
        <v>108</v>
      </c>
      <c r="B27" s="242">
        <v>182436</v>
      </c>
      <c r="C27" s="243">
        <v>90869</v>
      </c>
      <c r="D27" s="244">
        <v>91567</v>
      </c>
      <c r="E27" s="245">
        <v>67976</v>
      </c>
      <c r="F27" s="245">
        <v>122806</v>
      </c>
      <c r="G27" s="246">
        <v>61390</v>
      </c>
      <c r="H27" s="247">
        <v>61416</v>
      </c>
      <c r="I27" s="222">
        <v>47217</v>
      </c>
      <c r="J27" s="248">
        <v>8847</v>
      </c>
      <c r="K27" s="249">
        <v>4304</v>
      </c>
      <c r="L27" s="250">
        <v>4543</v>
      </c>
      <c r="M27" s="248">
        <v>2946</v>
      </c>
      <c r="N27" s="362"/>
      <c r="O27" s="245">
        <v>16087</v>
      </c>
      <c r="P27" s="246">
        <v>8049</v>
      </c>
      <c r="Q27" s="247">
        <v>8038</v>
      </c>
      <c r="R27" s="245">
        <v>5416</v>
      </c>
      <c r="S27" s="245">
        <v>13199</v>
      </c>
      <c r="T27" s="246">
        <v>6508</v>
      </c>
      <c r="U27" s="247">
        <v>6691</v>
      </c>
      <c r="V27" s="245">
        <v>4578</v>
      </c>
      <c r="W27" s="245">
        <v>21497</v>
      </c>
      <c r="X27" s="246">
        <v>10618</v>
      </c>
      <c r="Y27" s="247">
        <v>10879</v>
      </c>
      <c r="Z27" s="251">
        <v>7819</v>
      </c>
    </row>
    <row r="28" spans="1:26" ht="30" customHeight="1" thickBot="1">
      <c r="A28" s="252" t="s">
        <v>109</v>
      </c>
      <c r="B28" s="253">
        <v>184661</v>
      </c>
      <c r="C28" s="254">
        <v>91964</v>
      </c>
      <c r="D28" s="255">
        <v>92697</v>
      </c>
      <c r="E28" s="253">
        <v>72220</v>
      </c>
      <c r="F28" s="253">
        <v>124997</v>
      </c>
      <c r="G28" s="254">
        <v>62344</v>
      </c>
      <c r="H28" s="255">
        <v>62653</v>
      </c>
      <c r="I28" s="256">
        <v>50244</v>
      </c>
      <c r="J28" s="257">
        <v>8685</v>
      </c>
      <c r="K28" s="258">
        <v>4244</v>
      </c>
      <c r="L28" s="259">
        <v>4441</v>
      </c>
      <c r="M28" s="257">
        <v>3048</v>
      </c>
      <c r="N28" s="362"/>
      <c r="O28" s="253">
        <v>16295</v>
      </c>
      <c r="P28" s="254">
        <v>8218</v>
      </c>
      <c r="Q28" s="255">
        <v>8077</v>
      </c>
      <c r="R28" s="253">
        <v>5793</v>
      </c>
      <c r="S28" s="253">
        <v>13175</v>
      </c>
      <c r="T28" s="254">
        <v>6499</v>
      </c>
      <c r="U28" s="255">
        <v>6676</v>
      </c>
      <c r="V28" s="253">
        <v>4863</v>
      </c>
      <c r="W28" s="253">
        <v>21509</v>
      </c>
      <c r="X28" s="254">
        <v>10659</v>
      </c>
      <c r="Y28" s="255">
        <v>10850</v>
      </c>
      <c r="Z28" s="260">
        <v>8272</v>
      </c>
    </row>
    <row r="29" spans="1:26" ht="19.5" customHeight="1">
      <c r="A29" s="261"/>
      <c r="B29" s="261"/>
      <c r="C29" s="261"/>
      <c r="D29" s="261"/>
      <c r="E29" s="261"/>
      <c r="F29" s="261"/>
      <c r="G29" s="261"/>
      <c r="M29" s="262"/>
      <c r="N29" s="262"/>
      <c r="Z29" s="261" t="s">
        <v>54</v>
      </c>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4" ht="13.5">
      <c r="G54" s="263"/>
    </row>
    <row r="74" ht="13.5" customHeight="1"/>
    <row r="95" spans="1:7" ht="13.5">
      <c r="A95" s="212"/>
      <c r="B95" s="212"/>
      <c r="C95" s="212"/>
      <c r="D95" s="212"/>
      <c r="E95" s="212"/>
      <c r="F95" s="212"/>
      <c r="G95" s="212"/>
    </row>
  </sheetData>
  <sheetProtection/>
  <mergeCells count="21">
    <mergeCell ref="W6:Y6"/>
    <mergeCell ref="E6:E7"/>
    <mergeCell ref="W5:Z5"/>
    <mergeCell ref="B6:D6"/>
    <mergeCell ref="R6:R7"/>
    <mergeCell ref="O6:Q6"/>
    <mergeCell ref="A5:A7"/>
    <mergeCell ref="B5:E5"/>
    <mergeCell ref="F5:I5"/>
    <mergeCell ref="J5:M5"/>
    <mergeCell ref="O5:R5"/>
    <mergeCell ref="Y4:Z4"/>
    <mergeCell ref="S6:U6"/>
    <mergeCell ref="Y1:Z1"/>
    <mergeCell ref="F6:H6"/>
    <mergeCell ref="I6:I7"/>
    <mergeCell ref="J6:L6"/>
    <mergeCell ref="M6:M7"/>
    <mergeCell ref="S5:V5"/>
    <mergeCell ref="V6:V7"/>
    <mergeCell ref="Z6:Z7"/>
  </mergeCells>
  <printOptions/>
  <pageMargins left="0.31496062992125984" right="0.11811023622047245" top="0.5511811023622047" bottom="0.5511811023622047" header="0.31496062992125984" footer="0.31496062992125984"/>
  <pageSetup horizontalDpi="600" verticalDpi="600" orientation="portrait" paperSize="9" scale="87" r:id="rId1"/>
  <colBreaks count="1" manualBreakCount="1">
    <brk id="13" max="28" man="1"/>
  </colBreaks>
</worksheet>
</file>

<file path=xl/worksheets/sheet5.xml><?xml version="1.0" encoding="utf-8"?>
<worksheet xmlns="http://schemas.openxmlformats.org/spreadsheetml/2006/main" xmlns:r="http://schemas.openxmlformats.org/officeDocument/2006/relationships">
  <sheetPr>
    <tabColor theme="4"/>
  </sheetPr>
  <dimension ref="A1:Y34"/>
  <sheetViews>
    <sheetView view="pageBreakPreview" zoomScale="70" zoomScaleSheetLayoutView="70" zoomScalePageLayoutView="0" workbookViewId="0" topLeftCell="A1">
      <selection activeCell="M26" sqref="M26"/>
    </sheetView>
  </sheetViews>
  <sheetFormatPr defaultColWidth="9.00390625" defaultRowHeight="13.5"/>
  <cols>
    <col min="1" max="1" width="16.125" style="2" customWidth="1"/>
    <col min="2" max="7" width="13.00390625" style="2" customWidth="1"/>
    <col min="8" max="10" width="10.00390625" style="2" customWidth="1"/>
    <col min="11" max="25" width="8.625" style="2" customWidth="1"/>
    <col min="26" max="16384" width="9.00390625" style="2" customWidth="1"/>
  </cols>
  <sheetData>
    <row r="1" spans="1:25" ht="24.75" customHeight="1">
      <c r="A1" s="363" t="s">
        <v>110</v>
      </c>
      <c r="Y1" s="364" t="s">
        <v>111</v>
      </c>
    </row>
    <row r="2" spans="1:24" s="209" customFormat="1" ht="29.25" customHeight="1">
      <c r="A2" s="264"/>
      <c r="L2" s="212"/>
      <c r="W2" s="265"/>
      <c r="X2" s="265"/>
    </row>
    <row r="3" ht="26.25" customHeight="1">
      <c r="A3" s="365" t="s">
        <v>145</v>
      </c>
    </row>
    <row r="4" ht="11.25" customHeight="1"/>
    <row r="5" spans="1:25" ht="25.5" customHeight="1" thickBot="1">
      <c r="A5" s="379" t="s">
        <v>193</v>
      </c>
      <c r="J5" s="51"/>
      <c r="U5" s="266"/>
      <c r="Y5" s="3" t="s">
        <v>12</v>
      </c>
    </row>
    <row r="6" spans="1:25" ht="36.75" customHeight="1">
      <c r="A6" s="436" t="s">
        <v>112</v>
      </c>
      <c r="B6" s="438" t="s">
        <v>113</v>
      </c>
      <c r="C6" s="433"/>
      <c r="D6" s="433"/>
      <c r="E6" s="433" t="s">
        <v>36</v>
      </c>
      <c r="F6" s="433"/>
      <c r="G6" s="433"/>
      <c r="H6" s="433" t="s">
        <v>68</v>
      </c>
      <c r="I6" s="433"/>
      <c r="J6" s="434"/>
      <c r="K6" s="439" t="s">
        <v>114</v>
      </c>
      <c r="L6" s="433"/>
      <c r="M6" s="433"/>
      <c r="N6" s="433" t="s">
        <v>81</v>
      </c>
      <c r="O6" s="433"/>
      <c r="P6" s="433"/>
      <c r="Q6" s="433" t="s">
        <v>115</v>
      </c>
      <c r="R6" s="433"/>
      <c r="S6" s="433"/>
      <c r="T6" s="433" t="s">
        <v>116</v>
      </c>
      <c r="U6" s="433"/>
      <c r="V6" s="434"/>
      <c r="W6" s="433" t="s">
        <v>117</v>
      </c>
      <c r="X6" s="433"/>
      <c r="Y6" s="435"/>
    </row>
    <row r="7" spans="1:25" ht="36.75" customHeight="1">
      <c r="A7" s="437"/>
      <c r="B7" s="66" t="s">
        <v>5</v>
      </c>
      <c r="C7" s="267" t="s">
        <v>18</v>
      </c>
      <c r="D7" s="6" t="s">
        <v>19</v>
      </c>
      <c r="E7" s="4" t="s">
        <v>5</v>
      </c>
      <c r="F7" s="267" t="s">
        <v>18</v>
      </c>
      <c r="G7" s="6" t="s">
        <v>19</v>
      </c>
      <c r="H7" s="4" t="s">
        <v>5</v>
      </c>
      <c r="I7" s="267" t="s">
        <v>18</v>
      </c>
      <c r="J7" s="268" t="s">
        <v>19</v>
      </c>
      <c r="K7" s="50" t="s">
        <v>5</v>
      </c>
      <c r="L7" s="267" t="s">
        <v>18</v>
      </c>
      <c r="M7" s="6" t="s">
        <v>19</v>
      </c>
      <c r="N7" s="4" t="s">
        <v>5</v>
      </c>
      <c r="O7" s="267" t="s">
        <v>18</v>
      </c>
      <c r="P7" s="6" t="s">
        <v>19</v>
      </c>
      <c r="Q7" s="4" t="s">
        <v>5</v>
      </c>
      <c r="R7" s="267" t="s">
        <v>18</v>
      </c>
      <c r="S7" s="6" t="s">
        <v>19</v>
      </c>
      <c r="T7" s="4" t="s">
        <v>5</v>
      </c>
      <c r="U7" s="267" t="s">
        <v>18</v>
      </c>
      <c r="V7" s="268" t="s">
        <v>19</v>
      </c>
      <c r="W7" s="4" t="s">
        <v>5</v>
      </c>
      <c r="X7" s="267" t="s">
        <v>18</v>
      </c>
      <c r="Y7" s="5" t="s">
        <v>19</v>
      </c>
    </row>
    <row r="8" spans="1:25" ht="36.75" customHeight="1">
      <c r="A8" s="269" t="s">
        <v>118</v>
      </c>
      <c r="B8" s="270">
        <f>SUM(C8:D8)</f>
        <v>4516082</v>
      </c>
      <c r="C8" s="271">
        <v>2311189</v>
      </c>
      <c r="D8" s="272">
        <v>2204893</v>
      </c>
      <c r="E8" s="273">
        <f>SUM(F8:G8)</f>
        <v>299823</v>
      </c>
      <c r="F8" s="271">
        <v>153686</v>
      </c>
      <c r="G8" s="272">
        <v>146137</v>
      </c>
      <c r="H8" s="273">
        <f>SUM(I8:J8)</f>
        <v>7630</v>
      </c>
      <c r="I8" s="271">
        <v>3891</v>
      </c>
      <c r="J8" s="380">
        <v>3739</v>
      </c>
      <c r="K8" s="384">
        <f>SUM(L8:M8)</f>
        <v>5398</v>
      </c>
      <c r="L8" s="274">
        <v>2715</v>
      </c>
      <c r="M8" s="275">
        <v>2683</v>
      </c>
      <c r="N8" s="14">
        <f>SUM(O8:P8)</f>
        <v>249</v>
      </c>
      <c r="O8" s="274">
        <v>137</v>
      </c>
      <c r="P8" s="275">
        <v>112</v>
      </c>
      <c r="Q8" s="14">
        <f>SUM(R8:S8)</f>
        <v>657</v>
      </c>
      <c r="R8" s="274">
        <v>359</v>
      </c>
      <c r="S8" s="275">
        <v>298</v>
      </c>
      <c r="T8" s="14">
        <f>SUM(U8:V8)</f>
        <v>536</v>
      </c>
      <c r="U8" s="274">
        <v>280</v>
      </c>
      <c r="V8" s="276">
        <v>256</v>
      </c>
      <c r="W8" s="14">
        <f>SUM(X8:Y8)</f>
        <v>790</v>
      </c>
      <c r="X8" s="274">
        <v>400</v>
      </c>
      <c r="Y8" s="277">
        <v>390</v>
      </c>
    </row>
    <row r="9" spans="1:25" ht="36.75" customHeight="1">
      <c r="A9" s="278" t="s">
        <v>119</v>
      </c>
      <c r="B9" s="279">
        <f>SUM(C9:D9)</f>
        <v>5089093</v>
      </c>
      <c r="C9" s="280">
        <v>2606651</v>
      </c>
      <c r="D9" s="281">
        <v>2482442</v>
      </c>
      <c r="E9" s="282">
        <f>SUM(F9:G9)</f>
        <v>330860</v>
      </c>
      <c r="F9" s="280">
        <v>169781</v>
      </c>
      <c r="G9" s="281">
        <v>161079</v>
      </c>
      <c r="H9" s="282">
        <f>SUM(I9:J9)</f>
        <v>8696</v>
      </c>
      <c r="I9" s="280">
        <v>4418</v>
      </c>
      <c r="J9" s="381">
        <v>4278</v>
      </c>
      <c r="K9" s="385">
        <f>SUM(L9:M9)</f>
        <v>6023</v>
      </c>
      <c r="L9" s="283">
        <v>3045</v>
      </c>
      <c r="M9" s="284">
        <v>2978</v>
      </c>
      <c r="N9" s="285">
        <f>SUM(O9:P9)</f>
        <v>379</v>
      </c>
      <c r="O9" s="283">
        <v>180</v>
      </c>
      <c r="P9" s="284">
        <v>199</v>
      </c>
      <c r="Q9" s="285">
        <f>SUM(R9:S9)</f>
        <v>805</v>
      </c>
      <c r="R9" s="283">
        <v>422</v>
      </c>
      <c r="S9" s="284">
        <v>383</v>
      </c>
      <c r="T9" s="285">
        <f>SUM(U9:V9)</f>
        <v>560</v>
      </c>
      <c r="U9" s="283">
        <v>296</v>
      </c>
      <c r="V9" s="286">
        <v>264</v>
      </c>
      <c r="W9" s="285">
        <f>SUM(X9:Y9)</f>
        <v>929</v>
      </c>
      <c r="X9" s="283">
        <v>475</v>
      </c>
      <c r="Y9" s="287">
        <v>454</v>
      </c>
    </row>
    <row r="10" spans="1:25" ht="36.75" customHeight="1">
      <c r="A10" s="288" t="s">
        <v>120</v>
      </c>
      <c r="B10" s="289">
        <f>SUM(C10:D10)</f>
        <v>5350517</v>
      </c>
      <c r="C10" s="290">
        <v>2742131</v>
      </c>
      <c r="D10" s="291">
        <v>2608386</v>
      </c>
      <c r="E10" s="292">
        <f>SUM(F10:G10)</f>
        <v>342959</v>
      </c>
      <c r="F10" s="290">
        <v>175738</v>
      </c>
      <c r="G10" s="291">
        <v>167221</v>
      </c>
      <c r="H10" s="292">
        <f>SUM(I10:J10)</f>
        <v>9012</v>
      </c>
      <c r="I10" s="290">
        <v>4560</v>
      </c>
      <c r="J10" s="382">
        <v>4452</v>
      </c>
      <c r="K10" s="385">
        <f>SUM(L10:M10)</f>
        <v>6050</v>
      </c>
      <c r="L10" s="283">
        <v>3047</v>
      </c>
      <c r="M10" s="284">
        <v>3003</v>
      </c>
      <c r="N10" s="285">
        <f>SUM(O10:P10)</f>
        <v>484</v>
      </c>
      <c r="O10" s="283">
        <v>249</v>
      </c>
      <c r="P10" s="284">
        <v>235</v>
      </c>
      <c r="Q10" s="285">
        <f>SUM(R10:S10)</f>
        <v>829</v>
      </c>
      <c r="R10" s="283">
        <v>423</v>
      </c>
      <c r="S10" s="284">
        <v>406</v>
      </c>
      <c r="T10" s="285">
        <f>SUM(U10:V10)</f>
        <v>646</v>
      </c>
      <c r="U10" s="283">
        <v>316</v>
      </c>
      <c r="V10" s="286">
        <v>330</v>
      </c>
      <c r="W10" s="285">
        <f>SUM(X10:Y10)</f>
        <v>1003</v>
      </c>
      <c r="X10" s="283">
        <v>525</v>
      </c>
      <c r="Y10" s="287">
        <v>478</v>
      </c>
    </row>
    <row r="11" spans="1:25" ht="36.75" customHeight="1" thickBot="1">
      <c r="A11" s="293" t="s">
        <v>121</v>
      </c>
      <c r="B11" s="294">
        <f>SUM(B8:B10)</f>
        <v>14955692</v>
      </c>
      <c r="C11" s="295">
        <f aca="true" t="shared" si="0" ref="C11:Y11">SUM(C8:C10)</f>
        <v>7659971</v>
      </c>
      <c r="D11" s="296">
        <f t="shared" si="0"/>
        <v>7295721</v>
      </c>
      <c r="E11" s="297">
        <f>SUM(E8:E10)</f>
        <v>973642</v>
      </c>
      <c r="F11" s="295">
        <f t="shared" si="0"/>
        <v>499205</v>
      </c>
      <c r="G11" s="296">
        <f t="shared" si="0"/>
        <v>474437</v>
      </c>
      <c r="H11" s="297">
        <f t="shared" si="0"/>
        <v>25338</v>
      </c>
      <c r="I11" s="295">
        <f t="shared" si="0"/>
        <v>12869</v>
      </c>
      <c r="J11" s="298">
        <f t="shared" si="0"/>
        <v>12469</v>
      </c>
      <c r="K11" s="386">
        <f t="shared" si="0"/>
        <v>17471</v>
      </c>
      <c r="L11" s="295">
        <f t="shared" si="0"/>
        <v>8807</v>
      </c>
      <c r="M11" s="296">
        <f t="shared" si="0"/>
        <v>8664</v>
      </c>
      <c r="N11" s="297">
        <f t="shared" si="0"/>
        <v>1112</v>
      </c>
      <c r="O11" s="295">
        <f t="shared" si="0"/>
        <v>566</v>
      </c>
      <c r="P11" s="296">
        <f t="shared" si="0"/>
        <v>546</v>
      </c>
      <c r="Q11" s="297">
        <f t="shared" si="0"/>
        <v>2291</v>
      </c>
      <c r="R11" s="295">
        <f t="shared" si="0"/>
        <v>1204</v>
      </c>
      <c r="S11" s="296">
        <f t="shared" si="0"/>
        <v>1087</v>
      </c>
      <c r="T11" s="297">
        <f t="shared" si="0"/>
        <v>1742</v>
      </c>
      <c r="U11" s="295">
        <f t="shared" si="0"/>
        <v>892</v>
      </c>
      <c r="V11" s="298">
        <f t="shared" si="0"/>
        <v>850</v>
      </c>
      <c r="W11" s="297">
        <f t="shared" si="0"/>
        <v>2722</v>
      </c>
      <c r="X11" s="295">
        <f t="shared" si="0"/>
        <v>1400</v>
      </c>
      <c r="Y11" s="299">
        <f t="shared" si="0"/>
        <v>1322</v>
      </c>
    </row>
    <row r="12" spans="1:25" ht="36.75" customHeight="1">
      <c r="A12" s="300" t="s">
        <v>122</v>
      </c>
      <c r="B12" s="301">
        <f aca="true" t="shared" si="1" ref="B12:B21">SUM(C12:D12)</f>
        <v>5617440</v>
      </c>
      <c r="C12" s="302">
        <v>2880029</v>
      </c>
      <c r="D12" s="303">
        <v>2737411</v>
      </c>
      <c r="E12" s="304">
        <f aca="true" t="shared" si="2" ref="E12:E20">SUM(F12:G12)</f>
        <v>354902</v>
      </c>
      <c r="F12" s="302">
        <v>182741</v>
      </c>
      <c r="G12" s="303">
        <v>172161</v>
      </c>
      <c r="H12" s="304">
        <f aca="true" t="shared" si="3" ref="H12:H20">SUM(I12:J12)</f>
        <v>9067</v>
      </c>
      <c r="I12" s="302">
        <v>4679</v>
      </c>
      <c r="J12" s="383">
        <v>4388</v>
      </c>
      <c r="K12" s="387">
        <f aca="true" t="shared" si="4" ref="K12:K20">SUM(L12:M12)</f>
        <v>6077</v>
      </c>
      <c r="L12" s="305">
        <v>3135</v>
      </c>
      <c r="M12" s="306">
        <v>2942</v>
      </c>
      <c r="N12" s="307">
        <f aca="true" t="shared" si="5" ref="N12:N20">SUM(O12:P12)</f>
        <v>567</v>
      </c>
      <c r="O12" s="305">
        <v>317</v>
      </c>
      <c r="P12" s="306">
        <v>250</v>
      </c>
      <c r="Q12" s="308">
        <f aca="true" t="shared" si="6" ref="Q12:Q20">SUM(R12:S12)</f>
        <v>773</v>
      </c>
      <c r="R12" s="305">
        <v>384</v>
      </c>
      <c r="S12" s="306">
        <v>389</v>
      </c>
      <c r="T12" s="307">
        <f aca="true" t="shared" si="7" ref="T12:T20">SUM(U12:V12)</f>
        <v>650</v>
      </c>
      <c r="U12" s="305">
        <v>336</v>
      </c>
      <c r="V12" s="309">
        <v>314</v>
      </c>
      <c r="W12" s="307">
        <f aca="true" t="shared" si="8" ref="W12:W20">SUM(X12:Y12)</f>
        <v>1000</v>
      </c>
      <c r="X12" s="305">
        <v>507</v>
      </c>
      <c r="Y12" s="310">
        <v>493</v>
      </c>
    </row>
    <row r="13" spans="1:25" ht="36.75" customHeight="1">
      <c r="A13" s="278" t="s">
        <v>123</v>
      </c>
      <c r="B13" s="279">
        <f t="shared" si="1"/>
        <v>5931306</v>
      </c>
      <c r="C13" s="280">
        <v>3017869</v>
      </c>
      <c r="D13" s="281">
        <v>2913437</v>
      </c>
      <c r="E13" s="282">
        <f t="shared" si="2"/>
        <v>390194</v>
      </c>
      <c r="F13" s="280">
        <v>201706</v>
      </c>
      <c r="G13" s="281">
        <v>188488</v>
      </c>
      <c r="H13" s="282">
        <f t="shared" si="3"/>
        <v>8947</v>
      </c>
      <c r="I13" s="280">
        <v>4625</v>
      </c>
      <c r="J13" s="381">
        <v>4322</v>
      </c>
      <c r="K13" s="385">
        <f t="shared" si="4"/>
        <v>6235</v>
      </c>
      <c r="L13" s="283">
        <v>3249</v>
      </c>
      <c r="M13" s="284">
        <v>2986</v>
      </c>
      <c r="N13" s="285">
        <f t="shared" si="5"/>
        <v>438</v>
      </c>
      <c r="O13" s="283">
        <v>232</v>
      </c>
      <c r="P13" s="284">
        <v>206</v>
      </c>
      <c r="Q13" s="311">
        <f t="shared" si="6"/>
        <v>696</v>
      </c>
      <c r="R13" s="283">
        <v>350</v>
      </c>
      <c r="S13" s="284">
        <v>346</v>
      </c>
      <c r="T13" s="285">
        <f t="shared" si="7"/>
        <v>630</v>
      </c>
      <c r="U13" s="283">
        <v>319</v>
      </c>
      <c r="V13" s="286">
        <v>311</v>
      </c>
      <c r="W13" s="285">
        <f t="shared" si="8"/>
        <v>948</v>
      </c>
      <c r="X13" s="283">
        <v>475</v>
      </c>
      <c r="Y13" s="287">
        <v>473</v>
      </c>
    </row>
    <row r="14" spans="1:25" ht="36.75" customHeight="1">
      <c r="A14" s="278" t="s">
        <v>124</v>
      </c>
      <c r="B14" s="279">
        <f t="shared" si="1"/>
        <v>6031964</v>
      </c>
      <c r="C14" s="280">
        <v>3074087</v>
      </c>
      <c r="D14" s="281">
        <v>2957877</v>
      </c>
      <c r="E14" s="282">
        <f t="shared" si="2"/>
        <v>400116</v>
      </c>
      <c r="F14" s="280">
        <v>210960</v>
      </c>
      <c r="G14" s="281">
        <v>189156</v>
      </c>
      <c r="H14" s="282">
        <f t="shared" si="3"/>
        <v>9387</v>
      </c>
      <c r="I14" s="280">
        <v>4951</v>
      </c>
      <c r="J14" s="381">
        <v>4436</v>
      </c>
      <c r="K14" s="385">
        <f t="shared" si="4"/>
        <v>6919</v>
      </c>
      <c r="L14" s="283">
        <v>3686</v>
      </c>
      <c r="M14" s="284">
        <v>3233</v>
      </c>
      <c r="N14" s="285">
        <f t="shared" si="5"/>
        <v>280</v>
      </c>
      <c r="O14" s="283">
        <v>134</v>
      </c>
      <c r="P14" s="284">
        <v>146</v>
      </c>
      <c r="Q14" s="311">
        <f t="shared" si="6"/>
        <v>665</v>
      </c>
      <c r="R14" s="283">
        <v>371</v>
      </c>
      <c r="S14" s="284">
        <v>294</v>
      </c>
      <c r="T14" s="285">
        <f t="shared" si="7"/>
        <v>578</v>
      </c>
      <c r="U14" s="283">
        <v>278</v>
      </c>
      <c r="V14" s="286">
        <v>300</v>
      </c>
      <c r="W14" s="285">
        <f t="shared" si="8"/>
        <v>945</v>
      </c>
      <c r="X14" s="283">
        <v>482</v>
      </c>
      <c r="Y14" s="287">
        <v>463</v>
      </c>
    </row>
    <row r="15" spans="1:25" ht="36.75" customHeight="1">
      <c r="A15" s="278" t="s">
        <v>125</v>
      </c>
      <c r="B15" s="279">
        <f t="shared" si="1"/>
        <v>6484594</v>
      </c>
      <c r="C15" s="280">
        <v>3297031</v>
      </c>
      <c r="D15" s="281">
        <v>3187563</v>
      </c>
      <c r="E15" s="282">
        <f t="shared" si="2"/>
        <v>419095</v>
      </c>
      <c r="F15" s="280">
        <v>220088</v>
      </c>
      <c r="G15" s="281">
        <v>199007</v>
      </c>
      <c r="H15" s="282">
        <f t="shared" si="3"/>
        <v>10059</v>
      </c>
      <c r="I15" s="280">
        <v>5331</v>
      </c>
      <c r="J15" s="381">
        <v>4728</v>
      </c>
      <c r="K15" s="385">
        <f t="shared" si="4"/>
        <v>7138</v>
      </c>
      <c r="L15" s="283">
        <v>3787</v>
      </c>
      <c r="M15" s="284">
        <v>3351</v>
      </c>
      <c r="N15" s="285">
        <f t="shared" si="5"/>
        <v>291</v>
      </c>
      <c r="O15" s="283">
        <v>150</v>
      </c>
      <c r="P15" s="284">
        <v>141</v>
      </c>
      <c r="Q15" s="311">
        <f t="shared" si="6"/>
        <v>806</v>
      </c>
      <c r="R15" s="283">
        <v>440</v>
      </c>
      <c r="S15" s="284">
        <v>366</v>
      </c>
      <c r="T15" s="285">
        <f t="shared" si="7"/>
        <v>689</v>
      </c>
      <c r="U15" s="283">
        <v>353</v>
      </c>
      <c r="V15" s="286">
        <v>336</v>
      </c>
      <c r="W15" s="285">
        <f t="shared" si="8"/>
        <v>1135</v>
      </c>
      <c r="X15" s="283">
        <v>601</v>
      </c>
      <c r="Y15" s="287">
        <v>534</v>
      </c>
    </row>
    <row r="16" spans="1:25" ht="36.75" customHeight="1">
      <c r="A16" s="278" t="s">
        <v>126</v>
      </c>
      <c r="B16" s="279">
        <f t="shared" si="1"/>
        <v>7311567</v>
      </c>
      <c r="C16" s="280">
        <v>3696855</v>
      </c>
      <c r="D16" s="281">
        <v>3614712</v>
      </c>
      <c r="E16" s="282">
        <f t="shared" si="2"/>
        <v>457369</v>
      </c>
      <c r="F16" s="280">
        <v>237781</v>
      </c>
      <c r="G16" s="281">
        <v>219588</v>
      </c>
      <c r="H16" s="282">
        <f t="shared" si="3"/>
        <v>11118</v>
      </c>
      <c r="I16" s="280">
        <v>5790</v>
      </c>
      <c r="J16" s="381">
        <v>5328</v>
      </c>
      <c r="K16" s="385">
        <f t="shared" si="4"/>
        <v>7830</v>
      </c>
      <c r="L16" s="283">
        <v>4061</v>
      </c>
      <c r="M16" s="284">
        <v>3769</v>
      </c>
      <c r="N16" s="285">
        <f t="shared" si="5"/>
        <v>378</v>
      </c>
      <c r="O16" s="283">
        <v>196</v>
      </c>
      <c r="P16" s="284">
        <v>182</v>
      </c>
      <c r="Q16" s="311">
        <f t="shared" si="6"/>
        <v>985</v>
      </c>
      <c r="R16" s="283">
        <v>523</v>
      </c>
      <c r="S16" s="284">
        <v>462</v>
      </c>
      <c r="T16" s="285">
        <f t="shared" si="7"/>
        <v>721</v>
      </c>
      <c r="U16" s="283">
        <v>372</v>
      </c>
      <c r="V16" s="286">
        <v>349</v>
      </c>
      <c r="W16" s="285">
        <f t="shared" si="8"/>
        <v>1204</v>
      </c>
      <c r="X16" s="283">
        <v>638</v>
      </c>
      <c r="Y16" s="287">
        <v>566</v>
      </c>
    </row>
    <row r="17" spans="1:25" ht="36.75" customHeight="1">
      <c r="A17" s="278" t="s">
        <v>127</v>
      </c>
      <c r="B17" s="279">
        <f t="shared" si="1"/>
        <v>8291077</v>
      </c>
      <c r="C17" s="280">
        <v>4189446</v>
      </c>
      <c r="D17" s="281">
        <v>4101631</v>
      </c>
      <c r="E17" s="282">
        <f t="shared" si="2"/>
        <v>508725</v>
      </c>
      <c r="F17" s="280">
        <v>262584</v>
      </c>
      <c r="G17" s="281">
        <v>246141</v>
      </c>
      <c r="H17" s="282">
        <f t="shared" si="3"/>
        <v>12422</v>
      </c>
      <c r="I17" s="280">
        <v>6421</v>
      </c>
      <c r="J17" s="381">
        <v>6001</v>
      </c>
      <c r="K17" s="385">
        <f t="shared" si="4"/>
        <v>8481</v>
      </c>
      <c r="L17" s="283">
        <v>4417</v>
      </c>
      <c r="M17" s="284">
        <v>4064</v>
      </c>
      <c r="N17" s="285">
        <f t="shared" si="5"/>
        <v>584</v>
      </c>
      <c r="O17" s="283">
        <v>273</v>
      </c>
      <c r="P17" s="284">
        <v>311</v>
      </c>
      <c r="Q17" s="311">
        <f t="shared" si="6"/>
        <v>1129</v>
      </c>
      <c r="R17" s="283">
        <v>575</v>
      </c>
      <c r="S17" s="284">
        <v>554</v>
      </c>
      <c r="T17" s="285">
        <f t="shared" si="7"/>
        <v>857</v>
      </c>
      <c r="U17" s="283">
        <v>436</v>
      </c>
      <c r="V17" s="286">
        <v>421</v>
      </c>
      <c r="W17" s="285">
        <f t="shared" si="8"/>
        <v>1371</v>
      </c>
      <c r="X17" s="283">
        <v>720</v>
      </c>
      <c r="Y17" s="287">
        <v>651</v>
      </c>
    </row>
    <row r="18" spans="1:25" ht="36.75" customHeight="1">
      <c r="A18" s="278" t="s">
        <v>128</v>
      </c>
      <c r="B18" s="279">
        <f t="shared" si="1"/>
        <v>9650293</v>
      </c>
      <c r="C18" s="280">
        <v>4862990</v>
      </c>
      <c r="D18" s="281">
        <v>4787303</v>
      </c>
      <c r="E18" s="282">
        <f t="shared" si="2"/>
        <v>605189</v>
      </c>
      <c r="F18" s="280">
        <v>311300</v>
      </c>
      <c r="G18" s="281">
        <v>293889</v>
      </c>
      <c r="H18" s="282">
        <f t="shared" si="3"/>
        <v>15126</v>
      </c>
      <c r="I18" s="280">
        <v>7850</v>
      </c>
      <c r="J18" s="381">
        <v>7276</v>
      </c>
      <c r="K18" s="385">
        <f t="shared" si="4"/>
        <v>10265</v>
      </c>
      <c r="L18" s="283">
        <v>5325</v>
      </c>
      <c r="M18" s="284">
        <v>4940</v>
      </c>
      <c r="N18" s="285">
        <f t="shared" si="5"/>
        <v>769</v>
      </c>
      <c r="O18" s="283">
        <v>395</v>
      </c>
      <c r="P18" s="284">
        <v>374</v>
      </c>
      <c r="Q18" s="311">
        <f t="shared" si="6"/>
        <v>1324</v>
      </c>
      <c r="R18" s="283">
        <v>710</v>
      </c>
      <c r="S18" s="284">
        <v>614</v>
      </c>
      <c r="T18" s="285">
        <f t="shared" si="7"/>
        <v>1023</v>
      </c>
      <c r="U18" s="283">
        <v>537</v>
      </c>
      <c r="V18" s="286">
        <v>486</v>
      </c>
      <c r="W18" s="285">
        <f t="shared" si="8"/>
        <v>1745</v>
      </c>
      <c r="X18" s="283">
        <v>883</v>
      </c>
      <c r="Y18" s="287">
        <v>862</v>
      </c>
    </row>
    <row r="19" spans="1:25" ht="36.75" customHeight="1">
      <c r="A19" s="278" t="s">
        <v>129</v>
      </c>
      <c r="B19" s="279">
        <f t="shared" si="1"/>
        <v>8539851</v>
      </c>
      <c r="C19" s="280">
        <v>4277003</v>
      </c>
      <c r="D19" s="281">
        <v>4262848</v>
      </c>
      <c r="E19" s="282">
        <f t="shared" si="2"/>
        <v>522755</v>
      </c>
      <c r="F19" s="280">
        <v>269112</v>
      </c>
      <c r="G19" s="281">
        <v>253643</v>
      </c>
      <c r="H19" s="282">
        <f t="shared" si="3"/>
        <v>12306</v>
      </c>
      <c r="I19" s="280">
        <v>6420</v>
      </c>
      <c r="J19" s="381">
        <v>5886</v>
      </c>
      <c r="K19" s="385">
        <f t="shared" si="4"/>
        <v>8281</v>
      </c>
      <c r="L19" s="283">
        <v>4300</v>
      </c>
      <c r="M19" s="284">
        <v>3981</v>
      </c>
      <c r="N19" s="285">
        <f t="shared" si="5"/>
        <v>636</v>
      </c>
      <c r="O19" s="283">
        <v>325</v>
      </c>
      <c r="P19" s="284">
        <v>311</v>
      </c>
      <c r="Q19" s="311">
        <f t="shared" si="6"/>
        <v>1044</v>
      </c>
      <c r="R19" s="283">
        <v>563</v>
      </c>
      <c r="S19" s="284">
        <v>481</v>
      </c>
      <c r="T19" s="285">
        <f t="shared" si="7"/>
        <v>833</v>
      </c>
      <c r="U19" s="283">
        <v>438</v>
      </c>
      <c r="V19" s="286">
        <v>395</v>
      </c>
      <c r="W19" s="285">
        <f t="shared" si="8"/>
        <v>1512</v>
      </c>
      <c r="X19" s="283">
        <v>794</v>
      </c>
      <c r="Y19" s="287">
        <v>718</v>
      </c>
    </row>
    <row r="20" spans="1:25" ht="36.75" customHeight="1">
      <c r="A20" s="278" t="s">
        <v>130</v>
      </c>
      <c r="B20" s="279">
        <f t="shared" si="1"/>
        <v>7767482</v>
      </c>
      <c r="C20" s="280">
        <v>3865303</v>
      </c>
      <c r="D20" s="281">
        <v>3902179</v>
      </c>
      <c r="E20" s="282">
        <f t="shared" si="2"/>
        <v>454530</v>
      </c>
      <c r="F20" s="280">
        <v>231687</v>
      </c>
      <c r="G20" s="281">
        <v>222843</v>
      </c>
      <c r="H20" s="282">
        <f t="shared" si="3"/>
        <v>10936</v>
      </c>
      <c r="I20" s="280">
        <v>5540</v>
      </c>
      <c r="J20" s="381">
        <v>5396</v>
      </c>
      <c r="K20" s="385">
        <f t="shared" si="4"/>
        <v>7351</v>
      </c>
      <c r="L20" s="283">
        <v>3735</v>
      </c>
      <c r="M20" s="284">
        <v>3616</v>
      </c>
      <c r="N20" s="285">
        <f t="shared" si="5"/>
        <v>475</v>
      </c>
      <c r="O20" s="283">
        <v>234</v>
      </c>
      <c r="P20" s="284">
        <v>241</v>
      </c>
      <c r="Q20" s="311">
        <f t="shared" si="6"/>
        <v>935</v>
      </c>
      <c r="R20" s="283">
        <v>458</v>
      </c>
      <c r="S20" s="284">
        <v>477</v>
      </c>
      <c r="T20" s="285">
        <f t="shared" si="7"/>
        <v>809</v>
      </c>
      <c r="U20" s="283">
        <v>420</v>
      </c>
      <c r="V20" s="286">
        <v>389</v>
      </c>
      <c r="W20" s="285">
        <f t="shared" si="8"/>
        <v>1366</v>
      </c>
      <c r="X20" s="283">
        <v>693</v>
      </c>
      <c r="Y20" s="287">
        <v>673</v>
      </c>
    </row>
    <row r="21" spans="1:25" ht="36.75" customHeight="1">
      <c r="A21" s="288" t="s">
        <v>131</v>
      </c>
      <c r="B21" s="289">
        <f t="shared" si="1"/>
        <v>7297190</v>
      </c>
      <c r="C21" s="290">
        <v>3592903</v>
      </c>
      <c r="D21" s="291">
        <v>3704287</v>
      </c>
      <c r="E21" s="292">
        <f>SUM(F21:G21)</f>
        <v>389838</v>
      </c>
      <c r="F21" s="290">
        <v>195405</v>
      </c>
      <c r="G21" s="291">
        <v>194433</v>
      </c>
      <c r="H21" s="292">
        <f>SUM(I21:J21)</f>
        <v>10074</v>
      </c>
      <c r="I21" s="290">
        <v>4972</v>
      </c>
      <c r="J21" s="382">
        <v>5102</v>
      </c>
      <c r="K21" s="385">
        <f>SUM(L21:M21)</f>
        <v>6594</v>
      </c>
      <c r="L21" s="283">
        <v>3243</v>
      </c>
      <c r="M21" s="284">
        <v>3351</v>
      </c>
      <c r="N21" s="285">
        <f>SUM(O21:P21)</f>
        <v>402</v>
      </c>
      <c r="O21" s="283">
        <v>213</v>
      </c>
      <c r="P21" s="284">
        <v>189</v>
      </c>
      <c r="Q21" s="311">
        <f>SUM(R21:S21)</f>
        <v>972</v>
      </c>
      <c r="R21" s="283">
        <v>476</v>
      </c>
      <c r="S21" s="284">
        <v>496</v>
      </c>
      <c r="T21" s="285">
        <f>SUM(U21:V21)</f>
        <v>836</v>
      </c>
      <c r="U21" s="283">
        <v>397</v>
      </c>
      <c r="V21" s="286">
        <v>439</v>
      </c>
      <c r="W21" s="285">
        <f>SUM(X21:Y21)</f>
        <v>1270</v>
      </c>
      <c r="X21" s="283">
        <v>643</v>
      </c>
      <c r="Y21" s="287">
        <v>627</v>
      </c>
    </row>
    <row r="22" spans="1:25" ht="36.75" customHeight="1" thickBot="1">
      <c r="A22" s="312" t="s">
        <v>132</v>
      </c>
      <c r="B22" s="294">
        <f>SUM(B12:B21)</f>
        <v>72922764</v>
      </c>
      <c r="C22" s="295">
        <f aca="true" t="shared" si="9" ref="C22:Y22">SUM(C12:C21)</f>
        <v>36753516</v>
      </c>
      <c r="D22" s="296">
        <f t="shared" si="9"/>
        <v>36169248</v>
      </c>
      <c r="E22" s="297">
        <f t="shared" si="9"/>
        <v>4502713</v>
      </c>
      <c r="F22" s="295">
        <f t="shared" si="9"/>
        <v>2323364</v>
      </c>
      <c r="G22" s="296">
        <f t="shared" si="9"/>
        <v>2179349</v>
      </c>
      <c r="H22" s="297">
        <f t="shared" si="9"/>
        <v>109442</v>
      </c>
      <c r="I22" s="295">
        <f t="shared" si="9"/>
        <v>56579</v>
      </c>
      <c r="J22" s="298">
        <f t="shared" si="9"/>
        <v>52863</v>
      </c>
      <c r="K22" s="386">
        <f t="shared" si="9"/>
        <v>75171</v>
      </c>
      <c r="L22" s="295">
        <f t="shared" si="9"/>
        <v>38938</v>
      </c>
      <c r="M22" s="296">
        <f t="shared" si="9"/>
        <v>36233</v>
      </c>
      <c r="N22" s="297">
        <f t="shared" si="9"/>
        <v>4820</v>
      </c>
      <c r="O22" s="295">
        <f t="shared" si="9"/>
        <v>2469</v>
      </c>
      <c r="P22" s="296">
        <f t="shared" si="9"/>
        <v>2351</v>
      </c>
      <c r="Q22" s="297">
        <f t="shared" si="9"/>
        <v>9329</v>
      </c>
      <c r="R22" s="295">
        <f t="shared" si="9"/>
        <v>4850</v>
      </c>
      <c r="S22" s="296">
        <f t="shared" si="9"/>
        <v>4479</v>
      </c>
      <c r="T22" s="297">
        <f t="shared" si="9"/>
        <v>7626</v>
      </c>
      <c r="U22" s="295">
        <f t="shared" si="9"/>
        <v>3886</v>
      </c>
      <c r="V22" s="298">
        <f t="shared" si="9"/>
        <v>3740</v>
      </c>
      <c r="W22" s="297">
        <f t="shared" si="9"/>
        <v>12496</v>
      </c>
      <c r="X22" s="295">
        <f t="shared" si="9"/>
        <v>6436</v>
      </c>
      <c r="Y22" s="299">
        <f t="shared" si="9"/>
        <v>6060</v>
      </c>
    </row>
    <row r="23" spans="1:25" ht="36.75" customHeight="1">
      <c r="A23" s="300" t="s">
        <v>133</v>
      </c>
      <c r="B23" s="301">
        <f>SUM(C23:D23)</f>
        <v>8075268</v>
      </c>
      <c r="C23" s="302">
        <v>3910060</v>
      </c>
      <c r="D23" s="303">
        <v>4165208</v>
      </c>
      <c r="E23" s="301">
        <f>SUM(F23:G23)</f>
        <v>414679</v>
      </c>
      <c r="F23" s="302">
        <v>201403</v>
      </c>
      <c r="G23" s="303">
        <v>213276</v>
      </c>
      <c r="H23" s="304">
        <f>SUM(I23:J23)</f>
        <v>10795</v>
      </c>
      <c r="I23" s="302">
        <v>5193</v>
      </c>
      <c r="J23" s="383">
        <v>5602</v>
      </c>
      <c r="K23" s="387">
        <f>SUM(L23:M23)</f>
        <v>6951</v>
      </c>
      <c r="L23" s="305">
        <v>3384</v>
      </c>
      <c r="M23" s="306">
        <v>3567</v>
      </c>
      <c r="N23" s="307">
        <f>SUM(O23:P23)</f>
        <v>579</v>
      </c>
      <c r="O23" s="305">
        <v>256</v>
      </c>
      <c r="P23" s="306">
        <v>323</v>
      </c>
      <c r="Q23" s="307">
        <f>SUM(R23:S23)</f>
        <v>1094</v>
      </c>
      <c r="R23" s="305">
        <v>514</v>
      </c>
      <c r="S23" s="306">
        <v>580</v>
      </c>
      <c r="T23" s="307">
        <f>SUM(U23:V23)</f>
        <v>823</v>
      </c>
      <c r="U23" s="305">
        <v>405</v>
      </c>
      <c r="V23" s="309">
        <v>418</v>
      </c>
      <c r="W23" s="307">
        <f>SUM(X23:Y23)</f>
        <v>1348</v>
      </c>
      <c r="X23" s="305">
        <v>634</v>
      </c>
      <c r="Y23" s="310">
        <v>714</v>
      </c>
    </row>
    <row r="24" spans="1:25" ht="36.75" customHeight="1">
      <c r="A24" s="278" t="s">
        <v>134</v>
      </c>
      <c r="B24" s="279">
        <f aca="true" t="shared" si="10" ref="B24:B30">SUM(C24:D24)</f>
        <v>9011795</v>
      </c>
      <c r="C24" s="280">
        <v>4249286</v>
      </c>
      <c r="D24" s="281">
        <v>4762509</v>
      </c>
      <c r="E24" s="279">
        <f aca="true" t="shared" si="11" ref="E24:E29">SUM(F24:G24)</f>
        <v>492110</v>
      </c>
      <c r="F24" s="280">
        <v>233262</v>
      </c>
      <c r="G24" s="281">
        <v>258848</v>
      </c>
      <c r="H24" s="282">
        <f aca="true" t="shared" si="12" ref="H24:H30">SUM(I24:J24)</f>
        <v>12913</v>
      </c>
      <c r="I24" s="280">
        <v>6062</v>
      </c>
      <c r="J24" s="381">
        <v>6851</v>
      </c>
      <c r="K24" s="385">
        <f aca="true" t="shared" si="13" ref="K24:K30">SUM(L24:M24)</f>
        <v>8356</v>
      </c>
      <c r="L24" s="283">
        <v>3868</v>
      </c>
      <c r="M24" s="284">
        <v>4488</v>
      </c>
      <c r="N24" s="285">
        <f aca="true" t="shared" si="14" ref="N24:N30">SUM(O24:P24)</f>
        <v>725</v>
      </c>
      <c r="O24" s="283">
        <v>336</v>
      </c>
      <c r="P24" s="284">
        <v>389</v>
      </c>
      <c r="Q24" s="285">
        <f aca="true" t="shared" si="15" ref="Q24:Q30">SUM(R24:S24)</f>
        <v>1240</v>
      </c>
      <c r="R24" s="283">
        <v>614</v>
      </c>
      <c r="S24" s="284">
        <v>626</v>
      </c>
      <c r="T24" s="285">
        <f aca="true" t="shared" si="16" ref="T24:T30">SUM(U24:V24)</f>
        <v>955</v>
      </c>
      <c r="U24" s="283">
        <v>451</v>
      </c>
      <c r="V24" s="286">
        <v>504</v>
      </c>
      <c r="W24" s="285">
        <f aca="true" t="shared" si="17" ref="W24:W30">SUM(X24:Y24)</f>
        <v>1637</v>
      </c>
      <c r="X24" s="283">
        <v>793</v>
      </c>
      <c r="Y24" s="287">
        <v>844</v>
      </c>
    </row>
    <row r="25" spans="1:25" ht="36.75" customHeight="1">
      <c r="A25" s="278" t="s">
        <v>135</v>
      </c>
      <c r="B25" s="279">
        <f t="shared" si="10"/>
        <v>6930928</v>
      </c>
      <c r="C25" s="280">
        <v>3092860</v>
      </c>
      <c r="D25" s="281">
        <v>3838068</v>
      </c>
      <c r="E25" s="279">
        <f t="shared" si="11"/>
        <v>392361</v>
      </c>
      <c r="F25" s="280">
        <v>180136</v>
      </c>
      <c r="G25" s="281">
        <v>212225</v>
      </c>
      <c r="H25" s="282">
        <f t="shared" si="12"/>
        <v>9941</v>
      </c>
      <c r="I25" s="280">
        <v>4699</v>
      </c>
      <c r="J25" s="381">
        <v>5242</v>
      </c>
      <c r="K25" s="385">
        <f t="shared" si="13"/>
        <v>6443</v>
      </c>
      <c r="L25" s="283">
        <v>3028</v>
      </c>
      <c r="M25" s="284">
        <v>3415</v>
      </c>
      <c r="N25" s="285">
        <f t="shared" si="14"/>
        <v>590</v>
      </c>
      <c r="O25" s="283">
        <v>299</v>
      </c>
      <c r="P25" s="284">
        <v>291</v>
      </c>
      <c r="Q25" s="285">
        <f t="shared" si="15"/>
        <v>886</v>
      </c>
      <c r="R25" s="283">
        <v>431</v>
      </c>
      <c r="S25" s="284">
        <v>455</v>
      </c>
      <c r="T25" s="285">
        <f t="shared" si="16"/>
        <v>732</v>
      </c>
      <c r="U25" s="283">
        <v>340</v>
      </c>
      <c r="V25" s="286">
        <v>392</v>
      </c>
      <c r="W25" s="285">
        <f t="shared" si="17"/>
        <v>1290</v>
      </c>
      <c r="X25" s="283">
        <v>601</v>
      </c>
      <c r="Y25" s="287">
        <v>689</v>
      </c>
    </row>
    <row r="26" spans="1:25" ht="36.75" customHeight="1">
      <c r="A26" s="278" t="s">
        <v>136</v>
      </c>
      <c r="B26" s="279">
        <f t="shared" si="10"/>
        <v>5296728</v>
      </c>
      <c r="C26" s="280">
        <v>2196093</v>
      </c>
      <c r="D26" s="281">
        <v>3100635</v>
      </c>
      <c r="E26" s="279">
        <f t="shared" si="11"/>
        <v>284700</v>
      </c>
      <c r="F26" s="280">
        <v>123275</v>
      </c>
      <c r="G26" s="281">
        <v>161425</v>
      </c>
      <c r="H26" s="282">
        <f t="shared" si="12"/>
        <v>7166</v>
      </c>
      <c r="I26" s="280">
        <v>2958</v>
      </c>
      <c r="J26" s="381">
        <v>4208</v>
      </c>
      <c r="K26" s="385">
        <f t="shared" si="13"/>
        <v>4583</v>
      </c>
      <c r="L26" s="313">
        <v>1860</v>
      </c>
      <c r="M26" s="284">
        <v>2723</v>
      </c>
      <c r="N26" s="285">
        <f t="shared" si="14"/>
        <v>398</v>
      </c>
      <c r="O26" s="283">
        <v>173</v>
      </c>
      <c r="P26" s="284">
        <v>225</v>
      </c>
      <c r="Q26" s="285">
        <f t="shared" si="15"/>
        <v>655</v>
      </c>
      <c r="R26" s="283">
        <v>295</v>
      </c>
      <c r="S26" s="284">
        <v>360</v>
      </c>
      <c r="T26" s="285">
        <f t="shared" si="16"/>
        <v>589</v>
      </c>
      <c r="U26" s="283">
        <v>241</v>
      </c>
      <c r="V26" s="286">
        <v>348</v>
      </c>
      <c r="W26" s="285">
        <f t="shared" si="17"/>
        <v>941</v>
      </c>
      <c r="X26" s="283">
        <v>389</v>
      </c>
      <c r="Y26" s="287">
        <v>552</v>
      </c>
    </row>
    <row r="27" spans="1:25" ht="36.75" customHeight="1">
      <c r="A27" s="278" t="s">
        <v>137</v>
      </c>
      <c r="B27" s="279">
        <f t="shared" si="10"/>
        <v>3669823</v>
      </c>
      <c r="C27" s="280">
        <v>1303473</v>
      </c>
      <c r="D27" s="281">
        <v>2366350</v>
      </c>
      <c r="E27" s="279">
        <f t="shared" si="11"/>
        <v>178569</v>
      </c>
      <c r="F27" s="280">
        <v>65757</v>
      </c>
      <c r="G27" s="281">
        <v>112812</v>
      </c>
      <c r="H27" s="282">
        <f t="shared" si="12"/>
        <v>4516</v>
      </c>
      <c r="I27" s="280">
        <v>1714</v>
      </c>
      <c r="J27" s="381">
        <v>2802</v>
      </c>
      <c r="K27" s="385">
        <f t="shared" si="13"/>
        <v>2929</v>
      </c>
      <c r="L27" s="283">
        <v>1101</v>
      </c>
      <c r="M27" s="284">
        <v>1828</v>
      </c>
      <c r="N27" s="285">
        <f t="shared" si="14"/>
        <v>241</v>
      </c>
      <c r="O27" s="283">
        <v>89</v>
      </c>
      <c r="P27" s="284">
        <v>152</v>
      </c>
      <c r="Q27" s="285">
        <f t="shared" si="15"/>
        <v>387</v>
      </c>
      <c r="R27" s="283">
        <v>154</v>
      </c>
      <c r="S27" s="284">
        <v>233</v>
      </c>
      <c r="T27" s="285">
        <f t="shared" si="16"/>
        <v>361</v>
      </c>
      <c r="U27" s="283">
        <v>145</v>
      </c>
      <c r="V27" s="286">
        <v>216</v>
      </c>
      <c r="W27" s="285">
        <f t="shared" si="17"/>
        <v>598</v>
      </c>
      <c r="X27" s="283">
        <v>225</v>
      </c>
      <c r="Y27" s="287">
        <v>373</v>
      </c>
    </row>
    <row r="28" spans="1:25" ht="36.75" customHeight="1">
      <c r="A28" s="278" t="s">
        <v>138</v>
      </c>
      <c r="B28" s="279">
        <f t="shared" si="10"/>
        <v>1779016</v>
      </c>
      <c r="C28" s="280">
        <v>491303</v>
      </c>
      <c r="D28" s="281">
        <v>1287713</v>
      </c>
      <c r="E28" s="279">
        <f t="shared" si="11"/>
        <v>78625</v>
      </c>
      <c r="F28" s="280">
        <v>22671</v>
      </c>
      <c r="G28" s="281">
        <v>55954</v>
      </c>
      <c r="H28" s="282">
        <f t="shared" si="12"/>
        <v>2224</v>
      </c>
      <c r="I28" s="280">
        <v>666</v>
      </c>
      <c r="J28" s="381">
        <v>1558</v>
      </c>
      <c r="K28" s="385">
        <f t="shared" si="13"/>
        <v>1362</v>
      </c>
      <c r="L28" s="283">
        <v>420</v>
      </c>
      <c r="M28" s="284">
        <v>942</v>
      </c>
      <c r="N28" s="285">
        <f t="shared" si="14"/>
        <v>147</v>
      </c>
      <c r="O28" s="283">
        <v>41</v>
      </c>
      <c r="P28" s="284">
        <v>106</v>
      </c>
      <c r="Q28" s="285">
        <f t="shared" si="15"/>
        <v>263</v>
      </c>
      <c r="R28" s="283">
        <v>78</v>
      </c>
      <c r="S28" s="284">
        <v>185</v>
      </c>
      <c r="T28" s="285">
        <f t="shared" si="16"/>
        <v>184</v>
      </c>
      <c r="U28" s="283">
        <v>47</v>
      </c>
      <c r="V28" s="286">
        <v>137</v>
      </c>
      <c r="W28" s="285">
        <f t="shared" si="17"/>
        <v>268</v>
      </c>
      <c r="X28" s="283">
        <v>80</v>
      </c>
      <c r="Y28" s="287">
        <v>188</v>
      </c>
    </row>
    <row r="29" spans="1:25" ht="36.75" customHeight="1">
      <c r="A29" s="278" t="s">
        <v>139</v>
      </c>
      <c r="B29" s="279">
        <f t="shared" si="10"/>
        <v>492724</v>
      </c>
      <c r="C29" s="280">
        <v>92110</v>
      </c>
      <c r="D29" s="281">
        <v>400614</v>
      </c>
      <c r="E29" s="279">
        <f t="shared" si="11"/>
        <v>20437</v>
      </c>
      <c r="F29" s="280">
        <v>3961</v>
      </c>
      <c r="G29" s="281">
        <v>16476</v>
      </c>
      <c r="H29" s="282">
        <f t="shared" si="12"/>
        <v>585</v>
      </c>
      <c r="I29" s="280">
        <v>111</v>
      </c>
      <c r="J29" s="381">
        <v>474</v>
      </c>
      <c r="K29" s="385">
        <f t="shared" si="13"/>
        <v>372</v>
      </c>
      <c r="L29" s="283">
        <v>67</v>
      </c>
      <c r="M29" s="284">
        <v>305</v>
      </c>
      <c r="N29" s="285">
        <f t="shared" si="14"/>
        <v>52</v>
      </c>
      <c r="O29" s="283">
        <v>6</v>
      </c>
      <c r="P29" s="284">
        <v>46</v>
      </c>
      <c r="Q29" s="285">
        <f t="shared" si="15"/>
        <v>49</v>
      </c>
      <c r="R29" s="283">
        <v>16</v>
      </c>
      <c r="S29" s="284">
        <v>33</v>
      </c>
      <c r="T29" s="285">
        <f t="shared" si="16"/>
        <v>45</v>
      </c>
      <c r="U29" s="283">
        <v>13</v>
      </c>
      <c r="V29" s="286">
        <v>32</v>
      </c>
      <c r="W29" s="285">
        <f t="shared" si="17"/>
        <v>67</v>
      </c>
      <c r="X29" s="283">
        <v>9</v>
      </c>
      <c r="Y29" s="287">
        <v>58</v>
      </c>
    </row>
    <row r="30" spans="1:25" ht="36.75" customHeight="1">
      <c r="A30" s="288" t="s">
        <v>140</v>
      </c>
      <c r="B30" s="289">
        <f t="shared" si="10"/>
        <v>79523</v>
      </c>
      <c r="C30" s="290">
        <v>9766</v>
      </c>
      <c r="D30" s="291">
        <v>69757</v>
      </c>
      <c r="E30" s="289">
        <f>SUM(F30:G30)</f>
        <v>3122</v>
      </c>
      <c r="F30" s="290">
        <v>346</v>
      </c>
      <c r="G30" s="291">
        <v>2776</v>
      </c>
      <c r="H30" s="292">
        <f t="shared" si="12"/>
        <v>97</v>
      </c>
      <c r="I30" s="290">
        <v>15</v>
      </c>
      <c r="J30" s="382">
        <v>82</v>
      </c>
      <c r="K30" s="385">
        <f t="shared" si="13"/>
        <v>66</v>
      </c>
      <c r="L30" s="283">
        <v>11</v>
      </c>
      <c r="M30" s="284">
        <v>55</v>
      </c>
      <c r="N30" s="285">
        <f t="shared" si="14"/>
        <v>8</v>
      </c>
      <c r="O30" s="314" t="s">
        <v>11</v>
      </c>
      <c r="P30" s="284">
        <v>8</v>
      </c>
      <c r="Q30" s="285">
        <f t="shared" si="15"/>
        <v>10</v>
      </c>
      <c r="R30" s="283">
        <v>1</v>
      </c>
      <c r="S30" s="284">
        <v>9</v>
      </c>
      <c r="T30" s="285">
        <f t="shared" si="16"/>
        <v>5</v>
      </c>
      <c r="U30" s="283">
        <v>1</v>
      </c>
      <c r="V30" s="286">
        <v>4</v>
      </c>
      <c r="W30" s="285">
        <f t="shared" si="17"/>
        <v>8</v>
      </c>
      <c r="X30" s="314">
        <v>2</v>
      </c>
      <c r="Y30" s="287">
        <v>6</v>
      </c>
    </row>
    <row r="31" spans="1:25" ht="36.75" customHeight="1" thickBot="1">
      <c r="A31" s="293" t="s">
        <v>141</v>
      </c>
      <c r="B31" s="294">
        <f>SUM(B23:B30)</f>
        <v>35335805</v>
      </c>
      <c r="C31" s="295">
        <f aca="true" t="shared" si="18" ref="C31:Y31">SUM(C23:C30)</f>
        <v>15344951</v>
      </c>
      <c r="D31" s="296">
        <f t="shared" si="18"/>
        <v>19990854</v>
      </c>
      <c r="E31" s="294">
        <f t="shared" si="18"/>
        <v>1864603</v>
      </c>
      <c r="F31" s="295">
        <f t="shared" si="18"/>
        <v>830811</v>
      </c>
      <c r="G31" s="296">
        <f t="shared" si="18"/>
        <v>1033792</v>
      </c>
      <c r="H31" s="297">
        <f t="shared" si="18"/>
        <v>48237</v>
      </c>
      <c r="I31" s="295">
        <f t="shared" si="18"/>
        <v>21418</v>
      </c>
      <c r="J31" s="298">
        <f t="shared" si="18"/>
        <v>26819</v>
      </c>
      <c r="K31" s="386">
        <f t="shared" si="18"/>
        <v>31062</v>
      </c>
      <c r="L31" s="295">
        <f t="shared" si="18"/>
        <v>13739</v>
      </c>
      <c r="M31" s="296">
        <f t="shared" si="18"/>
        <v>17323</v>
      </c>
      <c r="N31" s="297">
        <f t="shared" si="18"/>
        <v>2740</v>
      </c>
      <c r="O31" s="295">
        <f t="shared" si="18"/>
        <v>1200</v>
      </c>
      <c r="P31" s="296">
        <f t="shared" si="18"/>
        <v>1540</v>
      </c>
      <c r="Q31" s="297">
        <f t="shared" si="18"/>
        <v>4584</v>
      </c>
      <c r="R31" s="295">
        <f t="shared" si="18"/>
        <v>2103</v>
      </c>
      <c r="S31" s="296">
        <f t="shared" si="18"/>
        <v>2481</v>
      </c>
      <c r="T31" s="297">
        <f t="shared" si="18"/>
        <v>3694</v>
      </c>
      <c r="U31" s="295">
        <f t="shared" si="18"/>
        <v>1643</v>
      </c>
      <c r="V31" s="298">
        <f t="shared" si="18"/>
        <v>2051</v>
      </c>
      <c r="W31" s="297">
        <f t="shared" si="18"/>
        <v>6157</v>
      </c>
      <c r="X31" s="295">
        <f t="shared" si="18"/>
        <v>2733</v>
      </c>
      <c r="Y31" s="299">
        <f t="shared" si="18"/>
        <v>3424</v>
      </c>
    </row>
    <row r="32" spans="1:25" ht="36.75" customHeight="1" thickBot="1">
      <c r="A32" s="315" t="s">
        <v>142</v>
      </c>
      <c r="B32" s="316">
        <f>SUM(C32:D32)</f>
        <v>2931838</v>
      </c>
      <c r="C32" s="317">
        <v>1591143</v>
      </c>
      <c r="D32" s="318">
        <v>1340695</v>
      </c>
      <c r="E32" s="316">
        <f>SUM(F32:G32)</f>
        <v>201457</v>
      </c>
      <c r="F32" s="317">
        <v>108122</v>
      </c>
      <c r="G32" s="318">
        <v>93335</v>
      </c>
      <c r="H32" s="319">
        <f>SUM(I32:J32)</f>
        <v>1644</v>
      </c>
      <c r="I32" s="317">
        <v>1098</v>
      </c>
      <c r="J32" s="320">
        <v>546</v>
      </c>
      <c r="K32" s="388">
        <f>SUM(L32:M32)</f>
        <v>1293</v>
      </c>
      <c r="L32" s="317">
        <v>860</v>
      </c>
      <c r="M32" s="318">
        <v>433</v>
      </c>
      <c r="N32" s="319">
        <f>SUM(O32:P32)</f>
        <v>13</v>
      </c>
      <c r="O32" s="317">
        <v>9</v>
      </c>
      <c r="P32" s="318">
        <v>4</v>
      </c>
      <c r="Q32" s="319">
        <f>SUM(R32:S32)</f>
        <v>91</v>
      </c>
      <c r="R32" s="317">
        <v>61</v>
      </c>
      <c r="S32" s="318">
        <v>30</v>
      </c>
      <c r="T32" s="319">
        <f>SUM(U32:V32)</f>
        <v>113</v>
      </c>
      <c r="U32" s="317">
        <v>78</v>
      </c>
      <c r="V32" s="320">
        <v>35</v>
      </c>
      <c r="W32" s="319">
        <f>SUM(X32:Y32)</f>
        <v>134</v>
      </c>
      <c r="X32" s="317">
        <v>90</v>
      </c>
      <c r="Y32" s="321">
        <v>44</v>
      </c>
    </row>
    <row r="33" spans="1:25" ht="36.75" customHeight="1" thickBot="1">
      <c r="A33" s="322" t="s">
        <v>143</v>
      </c>
      <c r="B33" s="323">
        <f aca="true" t="shared" si="19" ref="B33:J33">B11+B22+B31+B32</f>
        <v>126146099</v>
      </c>
      <c r="C33" s="324">
        <f t="shared" si="19"/>
        <v>61349581</v>
      </c>
      <c r="D33" s="325">
        <f t="shared" si="19"/>
        <v>64796518</v>
      </c>
      <c r="E33" s="326">
        <f t="shared" si="19"/>
        <v>7542415</v>
      </c>
      <c r="F33" s="324">
        <f t="shared" si="19"/>
        <v>3761502</v>
      </c>
      <c r="G33" s="325">
        <f t="shared" si="19"/>
        <v>3780913</v>
      </c>
      <c r="H33" s="326">
        <f t="shared" si="19"/>
        <v>184661</v>
      </c>
      <c r="I33" s="324">
        <f t="shared" si="19"/>
        <v>91964</v>
      </c>
      <c r="J33" s="327">
        <f t="shared" si="19"/>
        <v>92697</v>
      </c>
      <c r="K33" s="389">
        <f>K11+K22+K31+K32</f>
        <v>124997</v>
      </c>
      <c r="L33" s="324">
        <f>L11+L22+L31+L32</f>
        <v>62344</v>
      </c>
      <c r="M33" s="325">
        <f aca="true" t="shared" si="20" ref="M33:V33">M11+M22+M31+M32</f>
        <v>62653</v>
      </c>
      <c r="N33" s="326">
        <f>N11+N22+N31+N32</f>
        <v>8685</v>
      </c>
      <c r="O33" s="324">
        <f t="shared" si="20"/>
        <v>4244</v>
      </c>
      <c r="P33" s="325">
        <f t="shared" si="20"/>
        <v>4441</v>
      </c>
      <c r="Q33" s="326">
        <f t="shared" si="20"/>
        <v>16295</v>
      </c>
      <c r="R33" s="324">
        <f t="shared" si="20"/>
        <v>8218</v>
      </c>
      <c r="S33" s="325">
        <f t="shared" si="20"/>
        <v>8077</v>
      </c>
      <c r="T33" s="326">
        <f t="shared" si="20"/>
        <v>13175</v>
      </c>
      <c r="U33" s="324">
        <f>U11+U22+U31+U32</f>
        <v>6499</v>
      </c>
      <c r="V33" s="327">
        <f t="shared" si="20"/>
        <v>6676</v>
      </c>
      <c r="W33" s="326">
        <f>W11+W22+W31+W32</f>
        <v>21509</v>
      </c>
      <c r="X33" s="324">
        <f>X11+X22+X31+X32</f>
        <v>10659</v>
      </c>
      <c r="Y33" s="328">
        <f>Y11+Y22+Y31+Y32</f>
        <v>10850</v>
      </c>
    </row>
    <row r="34" spans="1:25" ht="25.5" customHeight="1">
      <c r="A34" s="8"/>
      <c r="B34" s="8"/>
      <c r="C34" s="8"/>
      <c r="D34" s="8"/>
      <c r="E34" s="8"/>
      <c r="F34" s="8"/>
      <c r="G34" s="8"/>
      <c r="H34" s="8"/>
      <c r="I34" s="8"/>
      <c r="J34" s="262"/>
      <c r="K34" s="8"/>
      <c r="L34" s="8"/>
      <c r="M34" s="8"/>
      <c r="N34" s="8"/>
      <c r="O34" s="8"/>
      <c r="P34" s="8"/>
      <c r="Q34" s="8"/>
      <c r="R34" s="8"/>
      <c r="S34" s="8"/>
      <c r="T34" s="8"/>
      <c r="U34" s="8"/>
      <c r="V34" s="432" t="s">
        <v>144</v>
      </c>
      <c r="W34" s="432"/>
      <c r="X34" s="432"/>
      <c r="Y34" s="432"/>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sheetProtection/>
  <mergeCells count="10">
    <mergeCell ref="V34:Y34"/>
    <mergeCell ref="Q6:S6"/>
    <mergeCell ref="T6:V6"/>
    <mergeCell ref="W6:Y6"/>
    <mergeCell ref="A6:A7"/>
    <mergeCell ref="B6:D6"/>
    <mergeCell ref="E6:G6"/>
    <mergeCell ref="H6:J6"/>
    <mergeCell ref="K6:M6"/>
    <mergeCell ref="N6:P6"/>
  </mergeCells>
  <printOptions/>
  <pageMargins left="0.5118110236220472" right="0" top="0.15748031496062992" bottom="0.35433070866141736" header="0.31496062992125984" footer="0.31496062992125984"/>
  <pageSetup horizontalDpi="600" verticalDpi="600" orientation="portrait" paperSize="9" scale="70"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sheetPr>
    <tabColor theme="4"/>
  </sheetPr>
  <dimension ref="A1:K22"/>
  <sheetViews>
    <sheetView view="pageBreakPreview" zoomScaleSheetLayoutView="100" zoomScalePageLayoutView="0" workbookViewId="0" topLeftCell="A1">
      <selection activeCell="M26" sqref="M26"/>
    </sheetView>
  </sheetViews>
  <sheetFormatPr defaultColWidth="9.00390625" defaultRowHeight="13.5"/>
  <cols>
    <col min="1" max="1" width="11.75390625" style="18" customWidth="1"/>
    <col min="2" max="8" width="11.375" style="18" customWidth="1"/>
    <col min="9" max="10" width="8.25390625" style="18" customWidth="1"/>
    <col min="11" max="11" width="8.875" style="18" customWidth="1"/>
    <col min="12" max="16384" width="9.00390625" style="18" customWidth="1"/>
  </cols>
  <sheetData>
    <row r="1" s="13" customFormat="1" ht="18.75" customHeight="1">
      <c r="A1" s="41" t="s">
        <v>28</v>
      </c>
    </row>
    <row r="2" s="13" customFormat="1" ht="11.25" customHeight="1">
      <c r="A2" s="41"/>
    </row>
    <row r="3" spans="1:11" ht="22.5" customHeight="1" thickBot="1">
      <c r="A3" s="367" t="s">
        <v>194</v>
      </c>
      <c r="E3" s="21" t="s">
        <v>13</v>
      </c>
      <c r="H3" s="19"/>
      <c r="J3" s="19"/>
      <c r="K3" s="19"/>
    </row>
    <row r="4" spans="1:9" s="12" customFormat="1" ht="30" customHeight="1">
      <c r="A4" s="445" t="s">
        <v>14</v>
      </c>
      <c r="B4" s="440" t="s">
        <v>15</v>
      </c>
      <c r="C4" s="441"/>
      <c r="D4" s="442"/>
      <c r="E4" s="443" t="s">
        <v>16</v>
      </c>
      <c r="G4" s="1"/>
      <c r="H4" s="1"/>
      <c r="I4" s="1"/>
    </row>
    <row r="5" spans="1:9" s="12" customFormat="1" ht="30" customHeight="1">
      <c r="A5" s="446"/>
      <c r="B5" s="22" t="s">
        <v>17</v>
      </c>
      <c r="C5" s="23" t="s">
        <v>18</v>
      </c>
      <c r="D5" s="23" t="s">
        <v>19</v>
      </c>
      <c r="E5" s="444"/>
      <c r="G5" s="7"/>
      <c r="H5" s="7"/>
      <c r="I5" s="7"/>
    </row>
    <row r="6" spans="1:9" s="20" customFormat="1" ht="37.5" customHeight="1">
      <c r="A6" s="24" t="s">
        <v>0</v>
      </c>
      <c r="B6" s="42">
        <v>186318</v>
      </c>
      <c r="C6" s="43">
        <v>92965</v>
      </c>
      <c r="D6" s="43">
        <v>93353</v>
      </c>
      <c r="E6" s="44">
        <v>75880</v>
      </c>
      <c r="G6" s="18"/>
      <c r="H6" s="18"/>
      <c r="I6" s="18"/>
    </row>
    <row r="7" spans="1:11" ht="37.5" customHeight="1">
      <c r="A7" s="24" t="s">
        <v>2</v>
      </c>
      <c r="B7" s="42">
        <v>186689</v>
      </c>
      <c r="C7" s="43">
        <v>93216</v>
      </c>
      <c r="D7" s="43">
        <v>93473</v>
      </c>
      <c r="E7" s="44">
        <v>77257</v>
      </c>
      <c r="G7" s="11"/>
      <c r="H7" s="11"/>
      <c r="I7" s="11"/>
      <c r="J7" s="9"/>
      <c r="K7" s="25"/>
    </row>
    <row r="8" spans="1:11" ht="37.5" customHeight="1">
      <c r="A8" s="24" t="s">
        <v>1</v>
      </c>
      <c r="B8" s="45">
        <v>186780</v>
      </c>
      <c r="C8" s="46">
        <v>93223</v>
      </c>
      <c r="D8" s="46">
        <v>93557</v>
      </c>
      <c r="E8" s="47">
        <v>78310</v>
      </c>
      <c r="G8" s="11"/>
      <c r="H8" s="11"/>
      <c r="I8" s="11"/>
      <c r="J8" s="9"/>
      <c r="K8" s="25"/>
    </row>
    <row r="9" spans="1:11" ht="37.5" customHeight="1">
      <c r="A9" s="26" t="s">
        <v>3</v>
      </c>
      <c r="B9" s="48">
        <v>186691</v>
      </c>
      <c r="C9" s="48">
        <v>93197</v>
      </c>
      <c r="D9" s="48">
        <v>93494</v>
      </c>
      <c r="E9" s="49">
        <v>79482</v>
      </c>
      <c r="G9" s="11"/>
      <c r="H9" s="11"/>
      <c r="I9" s="11"/>
      <c r="J9" s="9"/>
      <c r="K9" s="25"/>
    </row>
    <row r="10" spans="1:11" ht="37.5" customHeight="1">
      <c r="A10" s="24" t="s">
        <v>4</v>
      </c>
      <c r="B10" s="390">
        <v>186476</v>
      </c>
      <c r="C10" s="390">
        <v>93121</v>
      </c>
      <c r="D10" s="390">
        <v>93355</v>
      </c>
      <c r="E10" s="391">
        <v>80267</v>
      </c>
      <c r="G10" s="11"/>
      <c r="H10" s="11"/>
      <c r="I10" s="11"/>
      <c r="J10" s="9"/>
      <c r="K10" s="25"/>
    </row>
    <row r="11" spans="1:11" ht="37.5" customHeight="1" thickBot="1">
      <c r="A11" s="27" t="s">
        <v>20</v>
      </c>
      <c r="B11" s="392">
        <v>186364</v>
      </c>
      <c r="C11" s="392">
        <v>93016</v>
      </c>
      <c r="D11" s="392">
        <v>93348</v>
      </c>
      <c r="E11" s="393">
        <v>81419</v>
      </c>
      <c r="G11" s="11"/>
      <c r="H11" s="11"/>
      <c r="I11" s="11"/>
      <c r="J11" s="9"/>
      <c r="K11" s="25"/>
    </row>
    <row r="12" spans="1:11" ht="39.75" customHeight="1">
      <c r="A12" s="447" t="s">
        <v>29</v>
      </c>
      <c r="B12" s="447"/>
      <c r="C12" s="447"/>
      <c r="D12" s="447"/>
      <c r="E12" s="447"/>
      <c r="F12" s="447"/>
      <c r="G12" s="447"/>
      <c r="H12" s="11"/>
      <c r="I12" s="11"/>
      <c r="J12" s="9"/>
      <c r="K12" s="25"/>
    </row>
    <row r="13" spans="1:11" ht="51.75" customHeight="1">
      <c r="A13" s="7"/>
      <c r="B13" s="11"/>
      <c r="C13" s="11"/>
      <c r="D13" s="11"/>
      <c r="E13" s="10"/>
      <c r="F13" s="11"/>
      <c r="G13" s="11"/>
      <c r="H13" s="11"/>
      <c r="I13" s="11"/>
      <c r="J13" s="9"/>
      <c r="K13" s="25"/>
    </row>
    <row r="14" spans="1:11" s="7" customFormat="1" ht="26.25" customHeight="1" thickBot="1">
      <c r="A14" s="360" t="s">
        <v>195</v>
      </c>
      <c r="B14" s="28"/>
      <c r="C14" s="28"/>
      <c r="D14" s="29"/>
      <c r="F14" s="16"/>
      <c r="G14" s="16"/>
      <c r="H14" s="30" t="s">
        <v>21</v>
      </c>
      <c r="I14" s="16"/>
      <c r="J14" s="16"/>
      <c r="K14" s="16"/>
    </row>
    <row r="15" spans="1:11" s="7" customFormat="1" ht="30" customHeight="1">
      <c r="A15" s="31" t="s">
        <v>14</v>
      </c>
      <c r="B15" s="32" t="s">
        <v>6</v>
      </c>
      <c r="C15" s="33" t="s">
        <v>22</v>
      </c>
      <c r="D15" s="32" t="s">
        <v>23</v>
      </c>
      <c r="E15" s="32" t="s">
        <v>24</v>
      </c>
      <c r="F15" s="34" t="s">
        <v>25</v>
      </c>
      <c r="G15" s="34" t="s">
        <v>26</v>
      </c>
      <c r="H15" s="35" t="s">
        <v>7</v>
      </c>
      <c r="I15" s="16"/>
      <c r="J15" s="16"/>
      <c r="K15" s="16"/>
    </row>
    <row r="16" spans="1:11" s="7" customFormat="1" ht="37.5" customHeight="1">
      <c r="A16" s="36" t="s">
        <v>0</v>
      </c>
      <c r="B16" s="15">
        <v>5767</v>
      </c>
      <c r="C16" s="17">
        <v>561</v>
      </c>
      <c r="D16" s="17">
        <v>746</v>
      </c>
      <c r="E16" s="17">
        <v>585</v>
      </c>
      <c r="F16" s="15">
        <v>2510</v>
      </c>
      <c r="G16" s="17">
        <v>416</v>
      </c>
      <c r="H16" s="37">
        <v>949</v>
      </c>
      <c r="I16" s="16"/>
      <c r="J16" s="16"/>
      <c r="K16" s="16"/>
    </row>
    <row r="17" spans="1:11" s="7" customFormat="1" ht="37.5" customHeight="1">
      <c r="A17" s="36" t="s">
        <v>2</v>
      </c>
      <c r="B17" s="15">
        <v>6152</v>
      </c>
      <c r="C17" s="17">
        <v>541</v>
      </c>
      <c r="D17" s="17">
        <v>788</v>
      </c>
      <c r="E17" s="17">
        <v>655</v>
      </c>
      <c r="F17" s="15">
        <v>2736</v>
      </c>
      <c r="G17" s="17">
        <v>441</v>
      </c>
      <c r="H17" s="37">
        <v>991</v>
      </c>
      <c r="I17" s="16"/>
      <c r="J17" s="16"/>
      <c r="K17" s="16"/>
    </row>
    <row r="18" spans="1:11" s="7" customFormat="1" ht="37.5" customHeight="1">
      <c r="A18" s="36" t="s">
        <v>1</v>
      </c>
      <c r="B18" s="15">
        <v>6630</v>
      </c>
      <c r="C18" s="17">
        <v>513</v>
      </c>
      <c r="D18" s="17">
        <v>756</v>
      </c>
      <c r="E18" s="17">
        <v>739</v>
      </c>
      <c r="F18" s="15">
        <v>2834</v>
      </c>
      <c r="G18" s="17">
        <v>462</v>
      </c>
      <c r="H18" s="38">
        <v>1326</v>
      </c>
      <c r="I18" s="16"/>
      <c r="J18" s="16"/>
      <c r="K18" s="16"/>
    </row>
    <row r="19" spans="1:11" s="7" customFormat="1" ht="37.5" customHeight="1">
      <c r="A19" s="36" t="s">
        <v>3</v>
      </c>
      <c r="B19" s="15">
        <v>6921</v>
      </c>
      <c r="C19" s="17">
        <v>508</v>
      </c>
      <c r="D19" s="17">
        <v>699</v>
      </c>
      <c r="E19" s="17">
        <v>730</v>
      </c>
      <c r="F19" s="15">
        <v>2782</v>
      </c>
      <c r="G19" s="17">
        <v>461</v>
      </c>
      <c r="H19" s="38">
        <v>1741</v>
      </c>
      <c r="I19" s="16"/>
      <c r="J19" s="16"/>
      <c r="K19" s="16"/>
    </row>
    <row r="20" spans="1:11" s="7" customFormat="1" ht="37.5" customHeight="1">
      <c r="A20" s="39" t="s">
        <v>4</v>
      </c>
      <c r="B20" s="394">
        <v>6871</v>
      </c>
      <c r="C20" s="394">
        <v>497</v>
      </c>
      <c r="D20" s="394">
        <v>538</v>
      </c>
      <c r="E20" s="394">
        <v>718</v>
      </c>
      <c r="F20" s="394">
        <v>2777</v>
      </c>
      <c r="G20" s="394">
        <v>469</v>
      </c>
      <c r="H20" s="395">
        <v>1872</v>
      </c>
      <c r="I20" s="16"/>
      <c r="J20" s="16"/>
      <c r="K20" s="16"/>
    </row>
    <row r="21" spans="1:11" s="7" customFormat="1" ht="37.5" customHeight="1" thickBot="1">
      <c r="A21" s="40" t="s">
        <v>20</v>
      </c>
      <c r="B21" s="396">
        <v>7542</v>
      </c>
      <c r="C21" s="396">
        <v>485</v>
      </c>
      <c r="D21" s="396">
        <v>457</v>
      </c>
      <c r="E21" s="396">
        <v>813</v>
      </c>
      <c r="F21" s="396">
        <v>2896</v>
      </c>
      <c r="G21" s="396">
        <v>477</v>
      </c>
      <c r="H21" s="397">
        <v>2414</v>
      </c>
      <c r="I21" s="16"/>
      <c r="J21" s="16"/>
      <c r="K21" s="16"/>
    </row>
    <row r="22" spans="2:11" s="7" customFormat="1" ht="26.25" customHeight="1">
      <c r="B22" s="16"/>
      <c r="C22" s="16"/>
      <c r="F22" s="16"/>
      <c r="G22" s="16"/>
      <c r="H22" s="25" t="s">
        <v>27</v>
      </c>
      <c r="I22" s="16"/>
      <c r="J22" s="16"/>
      <c r="K22" s="16"/>
    </row>
  </sheetData>
  <sheetProtection/>
  <mergeCells count="4">
    <mergeCell ref="B4:D4"/>
    <mergeCell ref="E4:E5"/>
    <mergeCell ref="A4:A5"/>
    <mergeCell ref="A12:G12"/>
  </mergeCells>
  <printOptions/>
  <pageMargins left="0.7086614173228347" right="0.5118110236220472" top="0.5511811023622047" bottom="0.5511811023622047" header="0.31496062992125984" footer="0.31496062992125984"/>
  <pageSetup horizontalDpi="600" verticalDpi="600" orientation="portrait" paperSize="9" r:id="rId1"/>
  <headerFooter scaleWithDoc="0" alignWithMargins="0">
    <oddHeader>&amp;L人口－２１</oddHeader>
  </headerFooter>
</worksheet>
</file>

<file path=xl/worksheets/sheet7.xml><?xml version="1.0" encoding="utf-8"?>
<worksheet xmlns="http://schemas.openxmlformats.org/spreadsheetml/2006/main" xmlns:r="http://schemas.openxmlformats.org/officeDocument/2006/relationships">
  <sheetPr>
    <tabColor theme="4"/>
  </sheetPr>
  <dimension ref="A1:K35"/>
  <sheetViews>
    <sheetView tabSelected="1" view="pageBreakPreview" zoomScaleSheetLayoutView="100" zoomScalePageLayoutView="0" workbookViewId="0" topLeftCell="A1">
      <selection activeCell="L5" sqref="L5"/>
    </sheetView>
  </sheetViews>
  <sheetFormatPr defaultColWidth="9.00390625" defaultRowHeight="13.5"/>
  <cols>
    <col min="1" max="1" width="10.00390625" style="55" customWidth="1"/>
    <col min="2" max="11" width="8.50390625" style="55" customWidth="1"/>
    <col min="12" max="16384" width="9.00390625" style="55" customWidth="1"/>
  </cols>
  <sheetData>
    <row r="1" s="56" customFormat="1" ht="25.5" customHeight="1">
      <c r="A1" s="54" t="s">
        <v>198</v>
      </c>
    </row>
    <row r="2" s="56" customFormat="1" ht="15" thickBot="1"/>
    <row r="3" spans="1:8" ht="30" customHeight="1">
      <c r="A3" s="448" t="s">
        <v>146</v>
      </c>
      <c r="B3" s="449"/>
      <c r="C3" s="454" t="s">
        <v>147</v>
      </c>
      <c r="D3" s="455"/>
      <c r="E3" s="456"/>
      <c r="F3" s="454" t="s">
        <v>148</v>
      </c>
      <c r="G3" s="455"/>
      <c r="H3" s="457"/>
    </row>
    <row r="4" spans="1:8" ht="30" customHeight="1">
      <c r="A4" s="450"/>
      <c r="B4" s="451"/>
      <c r="C4" s="329" t="s">
        <v>149</v>
      </c>
      <c r="D4" s="329" t="s">
        <v>150</v>
      </c>
      <c r="E4" s="329" t="s">
        <v>151</v>
      </c>
      <c r="F4" s="63" t="s">
        <v>149</v>
      </c>
      <c r="G4" s="329" t="s">
        <v>150</v>
      </c>
      <c r="H4" s="330" t="s">
        <v>151</v>
      </c>
    </row>
    <row r="5" spans="1:8" ht="30" customHeight="1">
      <c r="A5" s="452"/>
      <c r="B5" s="453"/>
      <c r="C5" s="331" t="s">
        <v>152</v>
      </c>
      <c r="D5" s="331" t="s">
        <v>153</v>
      </c>
      <c r="E5" s="331" t="s">
        <v>154</v>
      </c>
      <c r="F5" s="331" t="s">
        <v>152</v>
      </c>
      <c r="G5" s="331" t="s">
        <v>153</v>
      </c>
      <c r="H5" s="332" t="s">
        <v>154</v>
      </c>
    </row>
    <row r="6" spans="1:8" ht="30" customHeight="1">
      <c r="A6" s="458" t="s">
        <v>155</v>
      </c>
      <c r="B6" s="459"/>
      <c r="C6" s="333">
        <v>115848</v>
      </c>
      <c r="D6" s="334">
        <v>23.73</v>
      </c>
      <c r="E6" s="335">
        <v>4881.9</v>
      </c>
      <c r="F6" s="333">
        <v>181928</v>
      </c>
      <c r="G6" s="336">
        <v>160.75</v>
      </c>
      <c r="H6" s="337">
        <v>1131.7</v>
      </c>
    </row>
    <row r="7" spans="1:8" ht="30" customHeight="1">
      <c r="A7" s="458" t="s">
        <v>156</v>
      </c>
      <c r="B7" s="459"/>
      <c r="C7" s="333">
        <v>118762</v>
      </c>
      <c r="D7" s="334">
        <v>24.33</v>
      </c>
      <c r="E7" s="335">
        <v>4881.3</v>
      </c>
      <c r="F7" s="333">
        <v>182436</v>
      </c>
      <c r="G7" s="336">
        <v>161.14</v>
      </c>
      <c r="H7" s="338">
        <v>1132.2</v>
      </c>
    </row>
    <row r="8" spans="1:8" ht="30" customHeight="1" thickBot="1">
      <c r="A8" s="460" t="s">
        <v>157</v>
      </c>
      <c r="B8" s="461"/>
      <c r="C8" s="339">
        <v>123059</v>
      </c>
      <c r="D8" s="340">
        <v>24.93</v>
      </c>
      <c r="E8" s="341">
        <v>4936.2</v>
      </c>
      <c r="F8" s="339">
        <v>184661</v>
      </c>
      <c r="G8" s="342">
        <v>161.14</v>
      </c>
      <c r="H8" s="343">
        <v>1146</v>
      </c>
    </row>
    <row r="9" spans="5:8" ht="17.25" customHeight="1">
      <c r="E9" s="344"/>
      <c r="F9" s="344"/>
      <c r="G9" s="344"/>
      <c r="H9" s="68" t="s">
        <v>158</v>
      </c>
    </row>
    <row r="10" spans="1:11" ht="17.25" customHeight="1">
      <c r="A10" s="345" t="s">
        <v>159</v>
      </c>
      <c r="B10" s="462" t="s">
        <v>160</v>
      </c>
      <c r="C10" s="462"/>
      <c r="D10" s="462"/>
      <c r="E10" s="462"/>
      <c r="F10" s="462"/>
      <c r="G10" s="462"/>
      <c r="H10" s="462"/>
      <c r="I10" s="462"/>
      <c r="J10" s="462"/>
      <c r="K10" s="462"/>
    </row>
    <row r="11" spans="1:11" ht="17.25" customHeight="1">
      <c r="A11" s="60" t="s">
        <v>161</v>
      </c>
      <c r="B11" s="462" t="s">
        <v>162</v>
      </c>
      <c r="C11" s="462"/>
      <c r="D11" s="462"/>
      <c r="E11" s="462"/>
      <c r="F11" s="462"/>
      <c r="G11" s="462"/>
      <c r="H11" s="462"/>
      <c r="I11" s="462"/>
      <c r="J11" s="462"/>
      <c r="K11" s="462"/>
    </row>
    <row r="12" spans="1:8" ht="17.25" customHeight="1">
      <c r="A12" s="60"/>
      <c r="B12" s="60" t="s">
        <v>163</v>
      </c>
      <c r="H12" s="67"/>
    </row>
    <row r="13" ht="17.25" customHeight="1">
      <c r="H13" s="67"/>
    </row>
    <row r="14" ht="19.5" customHeight="1"/>
    <row r="15" spans="1:11" ht="27" customHeight="1" thickBot="1">
      <c r="A15" s="57" t="s">
        <v>196</v>
      </c>
      <c r="K15" s="64" t="s">
        <v>164</v>
      </c>
    </row>
    <row r="16" spans="1:11" ht="24" customHeight="1">
      <c r="A16" s="463" t="s">
        <v>165</v>
      </c>
      <c r="B16" s="465" t="s">
        <v>166</v>
      </c>
      <c r="C16" s="465"/>
      <c r="D16" s="465"/>
      <c r="E16" s="465"/>
      <c r="F16" s="465"/>
      <c r="G16" s="465" t="s">
        <v>167</v>
      </c>
      <c r="H16" s="465"/>
      <c r="I16" s="465"/>
      <c r="J16" s="465"/>
      <c r="K16" s="466"/>
    </row>
    <row r="17" spans="1:11" ht="27" customHeight="1">
      <c r="A17" s="464"/>
      <c r="B17" s="65" t="s">
        <v>168</v>
      </c>
      <c r="C17" s="65" t="s">
        <v>169</v>
      </c>
      <c r="D17" s="65" t="s">
        <v>170</v>
      </c>
      <c r="E17" s="65" t="s">
        <v>171</v>
      </c>
      <c r="F17" s="65" t="s">
        <v>172</v>
      </c>
      <c r="G17" s="65" t="s">
        <v>168</v>
      </c>
      <c r="H17" s="65" t="s">
        <v>169</v>
      </c>
      <c r="I17" s="65" t="s">
        <v>170</v>
      </c>
      <c r="J17" s="65" t="s">
        <v>171</v>
      </c>
      <c r="K17" s="346" t="s">
        <v>172</v>
      </c>
    </row>
    <row r="18" spans="1:11" ht="24" customHeight="1">
      <c r="A18" s="347" t="s">
        <v>173</v>
      </c>
      <c r="B18" s="348">
        <v>77997</v>
      </c>
      <c r="C18" s="348">
        <v>24475</v>
      </c>
      <c r="D18" s="348">
        <v>46408</v>
      </c>
      <c r="E18" s="348">
        <v>2417</v>
      </c>
      <c r="F18" s="348">
        <v>3023</v>
      </c>
      <c r="G18" s="348">
        <v>79682</v>
      </c>
      <c r="H18" s="348">
        <v>16548</v>
      </c>
      <c r="I18" s="348">
        <v>46523</v>
      </c>
      <c r="J18" s="348">
        <v>10590</v>
      </c>
      <c r="K18" s="349">
        <v>4837</v>
      </c>
    </row>
    <row r="19" spans="1:11" ht="24" customHeight="1">
      <c r="A19" s="357" t="s">
        <v>174</v>
      </c>
      <c r="B19" s="350">
        <v>4679</v>
      </c>
      <c r="C19" s="350">
        <v>4664</v>
      </c>
      <c r="D19" s="350">
        <v>9</v>
      </c>
      <c r="E19" s="350" t="s">
        <v>10</v>
      </c>
      <c r="F19" s="350" t="s">
        <v>10</v>
      </c>
      <c r="G19" s="350">
        <v>4388</v>
      </c>
      <c r="H19" s="350">
        <v>4368</v>
      </c>
      <c r="I19" s="350">
        <v>10</v>
      </c>
      <c r="J19" s="350" t="s">
        <v>10</v>
      </c>
      <c r="K19" s="351">
        <v>3</v>
      </c>
    </row>
    <row r="20" spans="1:11" ht="24" customHeight="1">
      <c r="A20" s="358" t="s">
        <v>175</v>
      </c>
      <c r="B20" s="352">
        <v>4625</v>
      </c>
      <c r="C20" s="352">
        <v>4186</v>
      </c>
      <c r="D20" s="352">
        <v>292</v>
      </c>
      <c r="E20" s="353">
        <v>1</v>
      </c>
      <c r="F20" s="352">
        <v>17</v>
      </c>
      <c r="G20" s="352">
        <v>4322</v>
      </c>
      <c r="H20" s="352">
        <v>3810</v>
      </c>
      <c r="I20" s="352">
        <v>431</v>
      </c>
      <c r="J20" s="353" t="s">
        <v>10</v>
      </c>
      <c r="K20" s="354">
        <v>26</v>
      </c>
    </row>
    <row r="21" spans="1:11" ht="24" customHeight="1">
      <c r="A21" s="358" t="s">
        <v>176</v>
      </c>
      <c r="B21" s="352">
        <v>4951</v>
      </c>
      <c r="C21" s="352">
        <v>3290</v>
      </c>
      <c r="D21" s="352">
        <v>1386</v>
      </c>
      <c r="E21" s="352">
        <v>1</v>
      </c>
      <c r="F21" s="352">
        <v>57</v>
      </c>
      <c r="G21" s="352">
        <v>4436</v>
      </c>
      <c r="H21" s="352">
        <v>2343</v>
      </c>
      <c r="I21" s="352">
        <v>1905</v>
      </c>
      <c r="J21" s="352">
        <v>4</v>
      </c>
      <c r="K21" s="354">
        <v>103</v>
      </c>
    </row>
    <row r="22" spans="1:11" ht="24" customHeight="1">
      <c r="A22" s="358" t="s">
        <v>177</v>
      </c>
      <c r="B22" s="352">
        <v>5331</v>
      </c>
      <c r="C22" s="352">
        <v>2322</v>
      </c>
      <c r="D22" s="352">
        <v>2751</v>
      </c>
      <c r="E22" s="352">
        <v>3</v>
      </c>
      <c r="F22" s="352">
        <v>79</v>
      </c>
      <c r="G22" s="352">
        <v>4728</v>
      </c>
      <c r="H22" s="352">
        <v>1270</v>
      </c>
      <c r="I22" s="352">
        <v>3210</v>
      </c>
      <c r="J22" s="352">
        <v>8</v>
      </c>
      <c r="K22" s="354">
        <v>188</v>
      </c>
    </row>
    <row r="23" spans="1:11" ht="24" customHeight="1">
      <c r="A23" s="358" t="s">
        <v>178</v>
      </c>
      <c r="B23" s="352">
        <v>5790</v>
      </c>
      <c r="C23" s="352">
        <v>1858</v>
      </c>
      <c r="D23" s="352">
        <v>3577</v>
      </c>
      <c r="E23" s="352">
        <v>5</v>
      </c>
      <c r="F23" s="352">
        <v>190</v>
      </c>
      <c r="G23" s="352">
        <v>5328</v>
      </c>
      <c r="H23" s="352">
        <v>980</v>
      </c>
      <c r="I23" s="352">
        <v>3955</v>
      </c>
      <c r="J23" s="352">
        <v>12</v>
      </c>
      <c r="K23" s="354">
        <v>316</v>
      </c>
    </row>
    <row r="24" spans="1:11" ht="24" customHeight="1">
      <c r="A24" s="358" t="s">
        <v>179</v>
      </c>
      <c r="B24" s="352">
        <v>6421</v>
      </c>
      <c r="C24" s="352">
        <v>1783</v>
      </c>
      <c r="D24" s="352">
        <v>4252</v>
      </c>
      <c r="E24" s="352">
        <v>17</v>
      </c>
      <c r="F24" s="352">
        <v>242</v>
      </c>
      <c r="G24" s="352">
        <v>6001</v>
      </c>
      <c r="H24" s="352">
        <v>844</v>
      </c>
      <c r="I24" s="352">
        <v>4598</v>
      </c>
      <c r="J24" s="352">
        <v>34</v>
      </c>
      <c r="K24" s="354">
        <v>449</v>
      </c>
    </row>
    <row r="25" spans="1:11" ht="24" customHeight="1">
      <c r="A25" s="358" t="s">
        <v>180</v>
      </c>
      <c r="B25" s="352">
        <v>7850</v>
      </c>
      <c r="C25" s="352">
        <v>1998</v>
      </c>
      <c r="D25" s="352">
        <v>5219</v>
      </c>
      <c r="E25" s="352">
        <v>22</v>
      </c>
      <c r="F25" s="352">
        <v>441</v>
      </c>
      <c r="G25" s="352">
        <v>7276</v>
      </c>
      <c r="H25" s="352">
        <v>943</v>
      </c>
      <c r="I25" s="352">
        <v>5454</v>
      </c>
      <c r="J25" s="352">
        <v>72</v>
      </c>
      <c r="K25" s="354">
        <v>730</v>
      </c>
    </row>
    <row r="26" spans="1:11" ht="24" customHeight="1">
      <c r="A26" s="358" t="s">
        <v>181</v>
      </c>
      <c r="B26" s="352">
        <v>6420</v>
      </c>
      <c r="C26" s="352">
        <v>1440</v>
      </c>
      <c r="D26" s="352">
        <v>4381</v>
      </c>
      <c r="E26" s="352">
        <v>38</v>
      </c>
      <c r="F26" s="352">
        <v>418</v>
      </c>
      <c r="G26" s="352">
        <v>5886</v>
      </c>
      <c r="H26" s="352">
        <v>656</v>
      </c>
      <c r="I26" s="352">
        <v>4429</v>
      </c>
      <c r="J26" s="352">
        <v>110</v>
      </c>
      <c r="K26" s="354">
        <v>635</v>
      </c>
    </row>
    <row r="27" spans="1:11" ht="24" customHeight="1">
      <c r="A27" s="358" t="s">
        <v>182</v>
      </c>
      <c r="B27" s="352">
        <v>5540</v>
      </c>
      <c r="C27" s="352">
        <v>1045</v>
      </c>
      <c r="D27" s="352">
        <v>3892</v>
      </c>
      <c r="E27" s="352">
        <v>73</v>
      </c>
      <c r="F27" s="352">
        <v>429</v>
      </c>
      <c r="G27" s="352">
        <v>5396</v>
      </c>
      <c r="H27" s="352">
        <v>438</v>
      </c>
      <c r="I27" s="352">
        <v>4123</v>
      </c>
      <c r="J27" s="352">
        <v>204</v>
      </c>
      <c r="K27" s="354">
        <v>572</v>
      </c>
    </row>
    <row r="28" spans="1:11" ht="24" customHeight="1">
      <c r="A28" s="358" t="s">
        <v>183</v>
      </c>
      <c r="B28" s="352">
        <v>4972</v>
      </c>
      <c r="C28" s="352">
        <v>755</v>
      </c>
      <c r="D28" s="352">
        <v>3680</v>
      </c>
      <c r="E28" s="352">
        <v>100</v>
      </c>
      <c r="F28" s="352">
        <v>345</v>
      </c>
      <c r="G28" s="352">
        <v>5102</v>
      </c>
      <c r="H28" s="352">
        <v>255</v>
      </c>
      <c r="I28" s="352">
        <v>4011</v>
      </c>
      <c r="J28" s="352">
        <v>356</v>
      </c>
      <c r="K28" s="354">
        <v>426</v>
      </c>
    </row>
    <row r="29" spans="1:11" ht="24" customHeight="1">
      <c r="A29" s="358" t="s">
        <v>184</v>
      </c>
      <c r="B29" s="352">
        <v>5193</v>
      </c>
      <c r="C29" s="352">
        <v>561</v>
      </c>
      <c r="D29" s="352">
        <v>4106</v>
      </c>
      <c r="E29" s="352">
        <v>168</v>
      </c>
      <c r="F29" s="352">
        <v>262</v>
      </c>
      <c r="G29" s="352">
        <v>5602</v>
      </c>
      <c r="H29" s="352">
        <v>168</v>
      </c>
      <c r="I29" s="352">
        <v>4265</v>
      </c>
      <c r="J29" s="352">
        <v>698</v>
      </c>
      <c r="K29" s="354">
        <v>415</v>
      </c>
    </row>
    <row r="30" spans="1:11" ht="24" customHeight="1">
      <c r="A30" s="358" t="s">
        <v>185</v>
      </c>
      <c r="B30" s="352">
        <v>6062</v>
      </c>
      <c r="C30" s="352">
        <v>386</v>
      </c>
      <c r="D30" s="352">
        <v>4938</v>
      </c>
      <c r="E30" s="352">
        <v>373</v>
      </c>
      <c r="F30" s="352">
        <v>283</v>
      </c>
      <c r="G30" s="352">
        <v>6851</v>
      </c>
      <c r="H30" s="352">
        <v>175</v>
      </c>
      <c r="I30" s="352">
        <v>4736</v>
      </c>
      <c r="J30" s="352">
        <v>1429</v>
      </c>
      <c r="K30" s="354">
        <v>429</v>
      </c>
    </row>
    <row r="31" spans="1:11" ht="24" customHeight="1">
      <c r="A31" s="358" t="s">
        <v>186</v>
      </c>
      <c r="B31" s="352">
        <v>4699</v>
      </c>
      <c r="C31" s="352">
        <v>128</v>
      </c>
      <c r="D31" s="352">
        <v>3867</v>
      </c>
      <c r="E31" s="352">
        <v>476</v>
      </c>
      <c r="F31" s="352">
        <v>164</v>
      </c>
      <c r="G31" s="352">
        <v>5242</v>
      </c>
      <c r="H31" s="352">
        <v>119</v>
      </c>
      <c r="I31" s="352">
        <v>2977</v>
      </c>
      <c r="J31" s="352">
        <v>1772</v>
      </c>
      <c r="K31" s="354">
        <v>253</v>
      </c>
    </row>
    <row r="32" spans="1:11" ht="24" customHeight="1">
      <c r="A32" s="358" t="s">
        <v>187</v>
      </c>
      <c r="B32" s="352">
        <v>2958</v>
      </c>
      <c r="C32" s="352">
        <v>44</v>
      </c>
      <c r="D32" s="352">
        <v>2359</v>
      </c>
      <c r="E32" s="352">
        <v>442</v>
      </c>
      <c r="F32" s="352">
        <v>63</v>
      </c>
      <c r="G32" s="352">
        <v>4208</v>
      </c>
      <c r="H32" s="352">
        <v>86</v>
      </c>
      <c r="I32" s="352">
        <v>1656</v>
      </c>
      <c r="J32" s="352">
        <v>2205</v>
      </c>
      <c r="K32" s="354">
        <v>138</v>
      </c>
    </row>
    <row r="33" spans="1:11" ht="24" customHeight="1" thickBot="1">
      <c r="A33" s="359" t="s">
        <v>188</v>
      </c>
      <c r="B33" s="355">
        <v>2506</v>
      </c>
      <c r="C33" s="355">
        <v>15</v>
      </c>
      <c r="D33" s="355">
        <v>1699</v>
      </c>
      <c r="E33" s="355">
        <v>698</v>
      </c>
      <c r="F33" s="355">
        <v>33</v>
      </c>
      <c r="G33" s="355">
        <v>4916</v>
      </c>
      <c r="H33" s="355">
        <v>93</v>
      </c>
      <c r="I33" s="355">
        <v>763</v>
      </c>
      <c r="J33" s="355">
        <v>3686</v>
      </c>
      <c r="K33" s="356">
        <v>154</v>
      </c>
    </row>
    <row r="34" ht="7.5" customHeight="1"/>
    <row r="35" spans="1:11" ht="13.5">
      <c r="A35" s="67" t="s">
        <v>190</v>
      </c>
      <c r="B35" s="60" t="s">
        <v>189</v>
      </c>
      <c r="K35" s="67" t="s">
        <v>158</v>
      </c>
    </row>
  </sheetData>
  <sheetProtection/>
  <mergeCells count="11">
    <mergeCell ref="B10:K10"/>
    <mergeCell ref="B11:K11"/>
    <mergeCell ref="A16:A17"/>
    <mergeCell ref="B16:F16"/>
    <mergeCell ref="G16:K16"/>
    <mergeCell ref="A3:B5"/>
    <mergeCell ref="C3:E3"/>
    <mergeCell ref="F3:H3"/>
    <mergeCell ref="A6:B6"/>
    <mergeCell ref="A7:B7"/>
    <mergeCell ref="A8:B8"/>
  </mergeCells>
  <printOptions/>
  <pageMargins left="0.5118110236220472" right="0.31496062992125984" top="0.5511811023622047" bottom="0.5511811023622047" header="0.31496062992125984" footer="0.31496062992125984"/>
  <pageSetup horizontalDpi="600" verticalDpi="600" orientation="portrait" paperSize="9" r:id="rId1"/>
  <headerFooter scaleWithDoc="0" alignWithMargins="0">
    <oddHeader>&amp;R人口－２２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2024-03-26T06:31:07Z</dcterms:created>
  <dcterms:modified xsi:type="dcterms:W3CDTF">2024-03-26T07:43:49Z</dcterms:modified>
  <cp:category/>
  <cp:version/>
  <cp:contentType/>
  <cp:contentStatus/>
</cp:coreProperties>
</file>